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65" yWindow="-120" windowWidth="12600" windowHeight="8160" tabRatio="752" activeTab="5"/>
  </bookViews>
  <sheets>
    <sheet name="เลขประจำตัว" sheetId="18" r:id="rId1"/>
    <sheet name="เลขประจำตัว (2)" sheetId="37" r:id="rId2"/>
    <sheet name="เลขประจำตัว (3)" sheetId="38" r:id="rId3"/>
    <sheet name="ก้าวใหม่" sheetId="35" r:id="rId4"/>
    <sheet name="ประชุมผู้ปกครอง" sheetId="32" r:id="rId5"/>
    <sheet name="1" sheetId="16" r:id="rId6"/>
    <sheet name="2" sheetId="21" r:id="rId7"/>
    <sheet name="3" sheetId="22" r:id="rId8"/>
    <sheet name="4" sheetId="23" r:id="rId9"/>
    <sheet name="นรที่ไม่มามอบตัว" sheetId="17" r:id="rId10"/>
    <sheet name="ตัดปี 61" sheetId="33" r:id="rId11"/>
    <sheet name="ตัด62" sheetId="36" r:id="rId12"/>
  </sheets>
  <definedNames>
    <definedName name="_xlnm.Print_Area" localSheetId="5">'1'!$A$1:$N$39</definedName>
    <definedName name="_xlnm.Print_Area" localSheetId="6">'2'!$A$1:$N$35</definedName>
    <definedName name="_xlnm.Print_Area" localSheetId="7">'3'!$A$1:$N$26</definedName>
    <definedName name="_xlnm.Print_Area" localSheetId="8">'4'!$A$1:$N$40</definedName>
    <definedName name="_xlnm.Print_Area" localSheetId="3">ก้าวใหม่!$A$1:$H$158</definedName>
    <definedName name="_xlnm.Print_Area" localSheetId="10">'ตัดปี 61'!$A$1:$G$28</definedName>
    <definedName name="_xlnm.Print_Area" localSheetId="4">ประชุมผู้ปกครอง!$A$1:$G$159</definedName>
  </definedNames>
  <calcPr calcId="144525"/>
</workbook>
</file>

<file path=xl/calcChain.xml><?xml version="1.0" encoding="utf-8"?>
<calcChain xmlns="http://schemas.openxmlformats.org/spreadsheetml/2006/main">
  <c r="M1" i="21" l="1"/>
  <c r="AI124" i="18" l="1"/>
  <c r="AH124" i="18"/>
  <c r="AG124" i="18"/>
  <c r="AF124" i="18"/>
  <c r="AB124" i="18"/>
  <c r="AD124" i="18" s="1"/>
  <c r="W124" i="18"/>
  <c r="AC124" i="18" s="1"/>
  <c r="AE124" i="18" s="1"/>
  <c r="AI123" i="18"/>
  <c r="AH123" i="18"/>
  <c r="AG123" i="18"/>
  <c r="AF123" i="18"/>
  <c r="AB123" i="18"/>
  <c r="AD123" i="18" s="1"/>
  <c r="W123" i="18"/>
  <c r="AC123" i="18" s="1"/>
  <c r="AE123" i="18" s="1"/>
  <c r="AI122" i="18"/>
  <c r="AH122" i="18"/>
  <c r="AG122" i="18"/>
  <c r="AF122" i="18"/>
  <c r="AB122" i="18"/>
  <c r="AD122" i="18" s="1"/>
  <c r="W122" i="18"/>
  <c r="AC122" i="18" s="1"/>
  <c r="AE122" i="18" s="1"/>
  <c r="AI121" i="18"/>
  <c r="AH121" i="18"/>
  <c r="AG121" i="18"/>
  <c r="AF121" i="18"/>
  <c r="AB121" i="18"/>
  <c r="AD121" i="18" s="1"/>
  <c r="W121" i="18"/>
  <c r="AC121" i="18" s="1"/>
  <c r="AE121" i="18" s="1"/>
  <c r="AI120" i="18"/>
  <c r="AH120" i="18"/>
  <c r="AG120" i="18"/>
  <c r="AF120" i="18"/>
  <c r="AB120" i="18"/>
  <c r="AD120" i="18" s="1"/>
  <c r="W120" i="18"/>
  <c r="AC120" i="18" s="1"/>
  <c r="AE120" i="18" s="1"/>
  <c r="AI119" i="18"/>
  <c r="AH119" i="18"/>
  <c r="AG119" i="18"/>
  <c r="AF119" i="18"/>
  <c r="AB119" i="18"/>
  <c r="AD119" i="18" s="1"/>
  <c r="W119" i="18"/>
  <c r="AC119" i="18" s="1"/>
  <c r="AE119" i="18" s="1"/>
  <c r="AI118" i="18"/>
  <c r="AH118" i="18"/>
  <c r="AG118" i="18"/>
  <c r="AF118" i="18"/>
  <c r="AB118" i="18"/>
  <c r="AD118" i="18" s="1"/>
  <c r="W118" i="18"/>
  <c r="AC118" i="18" s="1"/>
  <c r="AE118" i="18" s="1"/>
  <c r="AI117" i="18"/>
  <c r="AH117" i="18"/>
  <c r="AG117" i="18"/>
  <c r="AF117" i="18"/>
  <c r="AB117" i="18"/>
  <c r="AD117" i="18" s="1"/>
  <c r="W117" i="18"/>
  <c r="AC117" i="18" s="1"/>
  <c r="AE117" i="18" s="1"/>
  <c r="AI116" i="18"/>
  <c r="AH116" i="18"/>
  <c r="AG116" i="18"/>
  <c r="AF116" i="18"/>
  <c r="AB116" i="18"/>
  <c r="AD116" i="18" s="1"/>
  <c r="W116" i="18"/>
  <c r="AC116" i="18" s="1"/>
  <c r="AE116" i="18" s="1"/>
  <c r="AI115" i="18"/>
  <c r="AH115" i="18"/>
  <c r="AG115" i="18"/>
  <c r="AF115" i="18"/>
  <c r="AB115" i="18"/>
  <c r="AD115" i="18" s="1"/>
  <c r="W115" i="18"/>
  <c r="AC115" i="18" s="1"/>
  <c r="AE115" i="18" s="1"/>
  <c r="AI114" i="18"/>
  <c r="AH114" i="18"/>
  <c r="AG114" i="18"/>
  <c r="AF114" i="18"/>
  <c r="AB114" i="18"/>
  <c r="AD114" i="18" s="1"/>
  <c r="W114" i="18"/>
  <c r="AC114" i="18" s="1"/>
  <c r="AE114" i="18" s="1"/>
  <c r="AI113" i="18"/>
  <c r="AH113" i="18"/>
  <c r="AG113" i="18"/>
  <c r="AF113" i="18"/>
  <c r="AB113" i="18"/>
  <c r="AD113" i="18" s="1"/>
  <c r="W113" i="18"/>
  <c r="AC113" i="18" s="1"/>
  <c r="AE113" i="18" s="1"/>
  <c r="AI112" i="18"/>
  <c r="AH112" i="18"/>
  <c r="AG112" i="18"/>
  <c r="AF112" i="18"/>
  <c r="AB112" i="18"/>
  <c r="AD112" i="18" s="1"/>
  <c r="W112" i="18"/>
  <c r="AC112" i="18" s="1"/>
  <c r="AE112" i="18" s="1"/>
  <c r="AI111" i="18"/>
  <c r="AH111" i="18"/>
  <c r="AG111" i="18"/>
  <c r="AF111" i="18"/>
  <c r="AB111" i="18"/>
  <c r="AD111" i="18" s="1"/>
  <c r="W111" i="18"/>
  <c r="AC111" i="18" s="1"/>
  <c r="AE111" i="18" s="1"/>
  <c r="AI110" i="18"/>
  <c r="AH110" i="18"/>
  <c r="AG110" i="18"/>
  <c r="AF110" i="18"/>
  <c r="AB110" i="18"/>
  <c r="AD110" i="18" s="1"/>
  <c r="W110" i="18"/>
  <c r="AC110" i="18" s="1"/>
  <c r="AE110" i="18" s="1"/>
  <c r="AI109" i="18"/>
  <c r="AH109" i="18"/>
  <c r="AG109" i="18"/>
  <c r="AF109" i="18"/>
  <c r="AB109" i="18"/>
  <c r="AD109" i="18" s="1"/>
  <c r="W109" i="18"/>
  <c r="AC109" i="18" s="1"/>
  <c r="AE109" i="18" s="1"/>
  <c r="AI108" i="18"/>
  <c r="AH108" i="18"/>
  <c r="AG108" i="18"/>
  <c r="AF108" i="18"/>
  <c r="AB108" i="18"/>
  <c r="AD108" i="18" s="1"/>
  <c r="W108" i="18"/>
  <c r="AC108" i="18" s="1"/>
  <c r="AE108" i="18" s="1"/>
  <c r="AI107" i="18"/>
  <c r="AH107" i="18"/>
  <c r="AG107" i="18"/>
  <c r="AF107" i="18"/>
  <c r="AB107" i="18"/>
  <c r="AD107" i="18" s="1"/>
  <c r="W107" i="18"/>
  <c r="AC107" i="18" s="1"/>
  <c r="AE107" i="18" s="1"/>
  <c r="AI106" i="18"/>
  <c r="AH106" i="18"/>
  <c r="AG106" i="18"/>
  <c r="AF106" i="18"/>
  <c r="AB106" i="18"/>
  <c r="AD106" i="18" s="1"/>
  <c r="W106" i="18"/>
  <c r="AC106" i="18" s="1"/>
  <c r="AE106" i="18" s="1"/>
  <c r="AI105" i="18"/>
  <c r="AH105" i="18"/>
  <c r="AG105" i="18"/>
  <c r="AF105" i="18"/>
  <c r="AB105" i="18"/>
  <c r="AD105" i="18" s="1"/>
  <c r="W105" i="18"/>
  <c r="AC105" i="18" s="1"/>
  <c r="AE105" i="18" s="1"/>
  <c r="AI104" i="18"/>
  <c r="AH104" i="18"/>
  <c r="AG104" i="18"/>
  <c r="AF104" i="18"/>
  <c r="AB104" i="18"/>
  <c r="AD104" i="18" s="1"/>
  <c r="W104" i="18"/>
  <c r="AC104" i="18" s="1"/>
  <c r="AE104" i="18" s="1"/>
  <c r="AI103" i="18"/>
  <c r="AH103" i="18"/>
  <c r="AG103" i="18"/>
  <c r="AF103" i="18"/>
  <c r="AB103" i="18"/>
  <c r="AD103" i="18" s="1"/>
  <c r="W103" i="18"/>
  <c r="AC103" i="18" s="1"/>
  <c r="AE103" i="18" s="1"/>
  <c r="AI102" i="18"/>
  <c r="AH102" i="18"/>
  <c r="AG102" i="18"/>
  <c r="AF102" i="18"/>
  <c r="AB102" i="18"/>
  <c r="AD102" i="18" s="1"/>
  <c r="W102" i="18"/>
  <c r="AC102" i="18" s="1"/>
  <c r="AE102" i="18" s="1"/>
  <c r="AI101" i="18"/>
  <c r="AH101" i="18"/>
  <c r="AG101" i="18"/>
  <c r="AF101" i="18"/>
  <c r="AB101" i="18"/>
  <c r="AD101" i="18" s="1"/>
  <c r="W101" i="18"/>
  <c r="AC101" i="18" s="1"/>
  <c r="AE101" i="18" s="1"/>
  <c r="AI100" i="18"/>
  <c r="AH100" i="18"/>
  <c r="AG100" i="18"/>
  <c r="AF100" i="18"/>
  <c r="AB100" i="18"/>
  <c r="AD100" i="18" s="1"/>
  <c r="W100" i="18"/>
  <c r="AC100" i="18" s="1"/>
  <c r="AE100" i="18" s="1"/>
  <c r="AI99" i="18"/>
  <c r="AH99" i="18"/>
  <c r="AG99" i="18"/>
  <c r="AF99" i="18"/>
  <c r="AB99" i="18"/>
  <c r="AD99" i="18" s="1"/>
  <c r="W99" i="18"/>
  <c r="AC99" i="18" s="1"/>
  <c r="AE99" i="18" s="1"/>
  <c r="AI98" i="18"/>
  <c r="AH98" i="18"/>
  <c r="AG98" i="18"/>
  <c r="AF98" i="18"/>
  <c r="AB98" i="18"/>
  <c r="AD98" i="18" s="1"/>
  <c r="W98" i="18"/>
  <c r="AC98" i="18" s="1"/>
  <c r="AE98" i="18" s="1"/>
  <c r="AI97" i="18"/>
  <c r="AH97" i="18"/>
  <c r="AG97" i="18"/>
  <c r="AF97" i="18"/>
  <c r="AB97" i="18"/>
  <c r="AD97" i="18" s="1"/>
  <c r="W97" i="18"/>
  <c r="AC97" i="18" s="1"/>
  <c r="AE97" i="18" s="1"/>
  <c r="AI96" i="18"/>
  <c r="AH96" i="18"/>
  <c r="AG96" i="18"/>
  <c r="AF96" i="18"/>
  <c r="AB96" i="18"/>
  <c r="AD96" i="18" s="1"/>
  <c r="W96" i="18"/>
  <c r="AC96" i="18" s="1"/>
  <c r="AE96" i="18" s="1"/>
  <c r="AI95" i="18"/>
  <c r="AH95" i="18"/>
  <c r="AG95" i="18"/>
  <c r="AF95" i="18"/>
  <c r="AB95" i="18"/>
  <c r="AD95" i="18" s="1"/>
  <c r="W95" i="18"/>
  <c r="AC95" i="18" s="1"/>
  <c r="AE95" i="18" s="1"/>
  <c r="AI94" i="18"/>
  <c r="AH94" i="18"/>
  <c r="AG94" i="18"/>
  <c r="AF94" i="18"/>
  <c r="AB94" i="18"/>
  <c r="AD94" i="18" s="1"/>
  <c r="W94" i="18"/>
  <c r="AC94" i="18" s="1"/>
  <c r="AE94" i="18" s="1"/>
  <c r="AI93" i="18"/>
  <c r="AH93" i="18"/>
  <c r="AG93" i="18"/>
  <c r="AF93" i="18"/>
  <c r="AB93" i="18"/>
  <c r="AD93" i="18" s="1"/>
  <c r="W93" i="18"/>
  <c r="AC93" i="18" s="1"/>
  <c r="AE93" i="18" s="1"/>
  <c r="AI92" i="18"/>
  <c r="AH92" i="18"/>
  <c r="AG92" i="18"/>
  <c r="AF92" i="18"/>
  <c r="AB92" i="18"/>
  <c r="AD92" i="18" s="1"/>
  <c r="W92" i="18"/>
  <c r="AC92" i="18" s="1"/>
  <c r="AE92" i="18" s="1"/>
  <c r="AI91" i="18"/>
  <c r="AH91" i="18"/>
  <c r="AG91" i="18"/>
  <c r="AF91" i="18"/>
  <c r="AB91" i="18"/>
  <c r="AD91" i="18" s="1"/>
  <c r="W91" i="18"/>
  <c r="AC91" i="18" s="1"/>
  <c r="AE91" i="18" s="1"/>
  <c r="AI90" i="18"/>
  <c r="AH90" i="18"/>
  <c r="AG90" i="18"/>
  <c r="AF90" i="18"/>
  <c r="AB90" i="18"/>
  <c r="AD90" i="18" s="1"/>
  <c r="W90" i="18"/>
  <c r="AC90" i="18" s="1"/>
  <c r="AE90" i="18" s="1"/>
  <c r="AI89" i="18"/>
  <c r="AH89" i="18"/>
  <c r="AG89" i="18"/>
  <c r="AF89" i="18"/>
  <c r="AB89" i="18"/>
  <c r="AD89" i="18" s="1"/>
  <c r="W89" i="18"/>
  <c r="AC89" i="18" s="1"/>
  <c r="AE89" i="18" s="1"/>
  <c r="AI88" i="18"/>
  <c r="AH88" i="18"/>
  <c r="AG88" i="18"/>
  <c r="AF88" i="18"/>
  <c r="AB88" i="18"/>
  <c r="AD88" i="18" s="1"/>
  <c r="W88" i="18"/>
  <c r="AC88" i="18" s="1"/>
  <c r="AE88" i="18" s="1"/>
  <c r="AI87" i="18"/>
  <c r="AH87" i="18"/>
  <c r="AG87" i="18"/>
  <c r="AF87" i="18"/>
  <c r="AB87" i="18"/>
  <c r="AD87" i="18" s="1"/>
  <c r="W87" i="18"/>
  <c r="AC87" i="18" s="1"/>
  <c r="AE87" i="18" s="1"/>
  <c r="AI86" i="18"/>
  <c r="AH86" i="18"/>
  <c r="AG86" i="18"/>
  <c r="AF86" i="18"/>
  <c r="AB86" i="18"/>
  <c r="AD86" i="18" s="1"/>
  <c r="W86" i="18"/>
  <c r="AC86" i="18" s="1"/>
  <c r="AE86" i="18" s="1"/>
  <c r="AI85" i="18"/>
  <c r="AH85" i="18"/>
  <c r="AG85" i="18"/>
  <c r="AF85" i="18"/>
  <c r="AB85" i="18"/>
  <c r="AD85" i="18" s="1"/>
  <c r="W85" i="18"/>
  <c r="AC85" i="18" s="1"/>
  <c r="AE85" i="18" s="1"/>
  <c r="AI84" i="18"/>
  <c r="AH84" i="18"/>
  <c r="AG84" i="18"/>
  <c r="AF84" i="18"/>
  <c r="AB84" i="18"/>
  <c r="AD84" i="18" s="1"/>
  <c r="W84" i="18"/>
  <c r="AC84" i="18" s="1"/>
  <c r="AE84" i="18" s="1"/>
  <c r="AI83" i="18"/>
  <c r="AH83" i="18"/>
  <c r="AG83" i="18"/>
  <c r="AF83" i="18"/>
  <c r="AB83" i="18"/>
  <c r="AD83" i="18" s="1"/>
  <c r="W83" i="18"/>
  <c r="AC83" i="18" s="1"/>
  <c r="AE83" i="18" s="1"/>
  <c r="AI82" i="18"/>
  <c r="AH82" i="18"/>
  <c r="AG82" i="18"/>
  <c r="AF82" i="18"/>
  <c r="AB82" i="18"/>
  <c r="AD82" i="18" s="1"/>
  <c r="W82" i="18"/>
  <c r="AC82" i="18" s="1"/>
  <c r="AE82" i="18" s="1"/>
  <c r="AI81" i="18"/>
  <c r="AH81" i="18"/>
  <c r="AG81" i="18"/>
  <c r="AF81" i="18"/>
  <c r="AB81" i="18"/>
  <c r="AD81" i="18" s="1"/>
  <c r="W81" i="18"/>
  <c r="AC81" i="18" s="1"/>
  <c r="AE81" i="18" s="1"/>
  <c r="AI80" i="18"/>
  <c r="AH80" i="18"/>
  <c r="AG80" i="18"/>
  <c r="AF80" i="18"/>
  <c r="AB80" i="18"/>
  <c r="AD80" i="18" s="1"/>
  <c r="W80" i="18"/>
  <c r="AC80" i="18" s="1"/>
  <c r="AE80" i="18" s="1"/>
  <c r="AI79" i="18"/>
  <c r="AH79" i="18"/>
  <c r="AG79" i="18"/>
  <c r="AF79" i="18"/>
  <c r="AB79" i="18"/>
  <c r="AD79" i="18" s="1"/>
  <c r="W79" i="18"/>
  <c r="AC79" i="18" s="1"/>
  <c r="AE79" i="18" s="1"/>
  <c r="AI78" i="18"/>
  <c r="AH78" i="18"/>
  <c r="AG78" i="18"/>
  <c r="AF78" i="18"/>
  <c r="AB78" i="18"/>
  <c r="AD78" i="18" s="1"/>
  <c r="W78" i="18"/>
  <c r="AC78" i="18" s="1"/>
  <c r="AE78" i="18" s="1"/>
  <c r="AI77" i="18"/>
  <c r="AH77" i="18"/>
  <c r="AG77" i="18"/>
  <c r="AF77" i="18"/>
  <c r="AB77" i="18"/>
  <c r="AD77" i="18" s="1"/>
  <c r="W77" i="18"/>
  <c r="AC77" i="18" s="1"/>
  <c r="AE77" i="18" s="1"/>
  <c r="AI76" i="18"/>
  <c r="AH76" i="18"/>
  <c r="AG76" i="18"/>
  <c r="AF76" i="18"/>
  <c r="AB76" i="18"/>
  <c r="AD76" i="18" s="1"/>
  <c r="W76" i="18"/>
  <c r="AC76" i="18" s="1"/>
  <c r="AE76" i="18" s="1"/>
  <c r="AI75" i="18"/>
  <c r="AH75" i="18"/>
  <c r="AG75" i="18"/>
  <c r="AF75" i="18"/>
  <c r="AB75" i="18"/>
  <c r="AD75" i="18" s="1"/>
  <c r="W75" i="18"/>
  <c r="AC75" i="18" s="1"/>
  <c r="AE75" i="18" s="1"/>
  <c r="AI74" i="18"/>
  <c r="AH74" i="18"/>
  <c r="AG74" i="18"/>
  <c r="AF74" i="18"/>
  <c r="AB74" i="18"/>
  <c r="AD74" i="18" s="1"/>
  <c r="W74" i="18"/>
  <c r="AC74" i="18" s="1"/>
  <c r="AE74" i="18" s="1"/>
  <c r="AI73" i="18"/>
  <c r="AH73" i="18"/>
  <c r="AG73" i="18"/>
  <c r="AF73" i="18"/>
  <c r="AB73" i="18"/>
  <c r="AD73" i="18" s="1"/>
  <c r="W73" i="18"/>
  <c r="AC73" i="18" s="1"/>
  <c r="AE73" i="18" s="1"/>
  <c r="AI72" i="18"/>
  <c r="AH72" i="18"/>
  <c r="AG72" i="18"/>
  <c r="AF72" i="18"/>
  <c r="AB72" i="18"/>
  <c r="AD72" i="18" s="1"/>
  <c r="W72" i="18"/>
  <c r="AC72" i="18" s="1"/>
  <c r="AE72" i="18" s="1"/>
  <c r="AI71" i="18"/>
  <c r="AH71" i="18"/>
  <c r="AG71" i="18"/>
  <c r="AF71" i="18"/>
  <c r="AB71" i="18"/>
  <c r="AD71" i="18" s="1"/>
  <c r="W71" i="18"/>
  <c r="AC71" i="18" s="1"/>
  <c r="AE71" i="18" s="1"/>
  <c r="AI70" i="18"/>
  <c r="AH70" i="18"/>
  <c r="AG70" i="18"/>
  <c r="AF70" i="18"/>
  <c r="AB70" i="18"/>
  <c r="AD70" i="18" s="1"/>
  <c r="W70" i="18"/>
  <c r="AC70" i="18" s="1"/>
  <c r="AE70" i="18" s="1"/>
  <c r="AI69" i="18"/>
  <c r="AH69" i="18"/>
  <c r="AG69" i="18"/>
  <c r="AF69" i="18"/>
  <c r="AB69" i="18"/>
  <c r="AD69" i="18" s="1"/>
  <c r="W69" i="18"/>
  <c r="AC69" i="18" s="1"/>
  <c r="AE69" i="18" s="1"/>
  <c r="AI68" i="18"/>
  <c r="AH68" i="18"/>
  <c r="AG68" i="18"/>
  <c r="AF68" i="18"/>
  <c r="AB68" i="18"/>
  <c r="AD68" i="18" s="1"/>
  <c r="W68" i="18"/>
  <c r="AC68" i="18" s="1"/>
  <c r="AE68" i="18" s="1"/>
  <c r="AI67" i="18"/>
  <c r="AH67" i="18"/>
  <c r="AG67" i="18"/>
  <c r="AF67" i="18"/>
  <c r="AB67" i="18"/>
  <c r="AD67" i="18" s="1"/>
  <c r="W67" i="18"/>
  <c r="AC67" i="18" s="1"/>
  <c r="AE67" i="18" s="1"/>
  <c r="AI66" i="18"/>
  <c r="AH66" i="18"/>
  <c r="AG66" i="18"/>
  <c r="AF66" i="18"/>
  <c r="AB66" i="18"/>
  <c r="AD66" i="18" s="1"/>
  <c r="W66" i="18"/>
  <c r="AC66" i="18" s="1"/>
  <c r="AE66" i="18" s="1"/>
  <c r="AI65" i="18"/>
  <c r="AH65" i="18"/>
  <c r="AG65" i="18"/>
  <c r="AF65" i="18"/>
  <c r="AB65" i="18"/>
  <c r="AD65" i="18" s="1"/>
  <c r="W65" i="18"/>
  <c r="AC65" i="18" s="1"/>
  <c r="AE65" i="18" s="1"/>
  <c r="AI64" i="18"/>
  <c r="AH64" i="18"/>
  <c r="AG64" i="18"/>
  <c r="AF64" i="18"/>
  <c r="AB64" i="18"/>
  <c r="AD64" i="18" s="1"/>
  <c r="W64" i="18"/>
  <c r="AC64" i="18" s="1"/>
  <c r="AE64" i="18" s="1"/>
  <c r="AI63" i="18"/>
  <c r="AH63" i="18"/>
  <c r="AG63" i="18"/>
  <c r="AF63" i="18"/>
  <c r="AB63" i="18"/>
  <c r="AD63" i="18" s="1"/>
  <c r="W63" i="18"/>
  <c r="AC63" i="18" s="1"/>
  <c r="AE63" i="18" s="1"/>
  <c r="AI62" i="18"/>
  <c r="AH62" i="18"/>
  <c r="AG62" i="18"/>
  <c r="AF62" i="18"/>
  <c r="AB62" i="18"/>
  <c r="AD62" i="18" s="1"/>
  <c r="W62" i="18"/>
  <c r="AC62" i="18" s="1"/>
  <c r="AE62" i="18" s="1"/>
  <c r="AI61" i="18"/>
  <c r="AH61" i="18"/>
  <c r="AG61" i="18"/>
  <c r="AF61" i="18"/>
  <c r="AB61" i="18"/>
  <c r="AD61" i="18" s="1"/>
  <c r="W61" i="18"/>
  <c r="AC61" i="18" s="1"/>
  <c r="AE61" i="18" s="1"/>
  <c r="AI60" i="18"/>
  <c r="AH60" i="18"/>
  <c r="AG60" i="18"/>
  <c r="AF60" i="18"/>
  <c r="AB60" i="18"/>
  <c r="AD60" i="18" s="1"/>
  <c r="W60" i="18"/>
  <c r="AC60" i="18" s="1"/>
  <c r="AE60" i="18" s="1"/>
  <c r="AI59" i="18"/>
  <c r="AH59" i="18"/>
  <c r="AG59" i="18"/>
  <c r="AF59" i="18"/>
  <c r="AB59" i="18"/>
  <c r="AD59" i="18" s="1"/>
  <c r="W59" i="18"/>
  <c r="AC59" i="18" s="1"/>
  <c r="AE59" i="18" s="1"/>
  <c r="AI58" i="18"/>
  <c r="AH58" i="18"/>
  <c r="AG58" i="18"/>
  <c r="AF58" i="18"/>
  <c r="AB58" i="18"/>
  <c r="AD58" i="18" s="1"/>
  <c r="W58" i="18"/>
  <c r="AC58" i="18" s="1"/>
  <c r="AE58" i="18" s="1"/>
  <c r="AI57" i="18"/>
  <c r="AH57" i="18"/>
  <c r="AG57" i="18"/>
  <c r="AF57" i="18"/>
  <c r="AB57" i="18"/>
  <c r="AD57" i="18" s="1"/>
  <c r="W57" i="18"/>
  <c r="AC57" i="18" s="1"/>
  <c r="AE57" i="18" s="1"/>
  <c r="AI56" i="18"/>
  <c r="AH56" i="18"/>
  <c r="AG56" i="18"/>
  <c r="AF56" i="18"/>
  <c r="AB56" i="18"/>
  <c r="AD56" i="18" s="1"/>
  <c r="W56" i="18"/>
  <c r="AC56" i="18" s="1"/>
  <c r="AE56" i="18" s="1"/>
  <c r="AI55" i="18"/>
  <c r="AH55" i="18"/>
  <c r="AG55" i="18"/>
  <c r="AF55" i="18"/>
  <c r="AB55" i="18"/>
  <c r="AD55" i="18" s="1"/>
  <c r="W55" i="18"/>
  <c r="AC55" i="18" s="1"/>
  <c r="AE55" i="18" s="1"/>
  <c r="AI54" i="18"/>
  <c r="AH54" i="18"/>
  <c r="AG54" i="18"/>
  <c r="AF54" i="18"/>
  <c r="AB54" i="18"/>
  <c r="AD54" i="18" s="1"/>
  <c r="W54" i="18"/>
  <c r="AC54" i="18" s="1"/>
  <c r="AE54" i="18" s="1"/>
  <c r="AI53" i="18"/>
  <c r="AH53" i="18"/>
  <c r="AG53" i="18"/>
  <c r="AF53" i="18"/>
  <c r="AB53" i="18"/>
  <c r="AD53" i="18" s="1"/>
  <c r="W53" i="18"/>
  <c r="AC53" i="18" s="1"/>
  <c r="AE53" i="18" s="1"/>
  <c r="AI52" i="18"/>
  <c r="AH52" i="18"/>
  <c r="AG52" i="18"/>
  <c r="AF52" i="18"/>
  <c r="AB52" i="18"/>
  <c r="AD52" i="18" s="1"/>
  <c r="W52" i="18"/>
  <c r="AC52" i="18" s="1"/>
  <c r="AE52" i="18" s="1"/>
  <c r="AI51" i="18"/>
  <c r="AH51" i="18"/>
  <c r="AG51" i="18"/>
  <c r="AF51" i="18"/>
  <c r="AB51" i="18"/>
  <c r="AD51" i="18" s="1"/>
  <c r="W51" i="18"/>
  <c r="AC51" i="18" s="1"/>
  <c r="AE51" i="18" s="1"/>
  <c r="AI50" i="18"/>
  <c r="AH50" i="18"/>
  <c r="AG50" i="18"/>
  <c r="AF50" i="18"/>
  <c r="AB50" i="18"/>
  <c r="AD50" i="18" s="1"/>
  <c r="W50" i="18"/>
  <c r="AC50" i="18" s="1"/>
  <c r="AE50" i="18" s="1"/>
  <c r="AI49" i="18"/>
  <c r="AH49" i="18"/>
  <c r="AG49" i="18"/>
  <c r="AF49" i="18"/>
  <c r="AB49" i="18"/>
  <c r="AD49" i="18" s="1"/>
  <c r="W49" i="18"/>
  <c r="AC49" i="18" s="1"/>
  <c r="AE49" i="18" s="1"/>
  <c r="AI48" i="18"/>
  <c r="AH48" i="18"/>
  <c r="AG48" i="18"/>
  <c r="AF48" i="18"/>
  <c r="AB48" i="18"/>
  <c r="AD48" i="18" s="1"/>
  <c r="W48" i="18"/>
  <c r="AC48" i="18" s="1"/>
  <c r="AE48" i="18" s="1"/>
  <c r="AI47" i="18"/>
  <c r="AH47" i="18"/>
  <c r="AG47" i="18"/>
  <c r="AF47" i="18"/>
  <c r="AB47" i="18"/>
  <c r="AD47" i="18" s="1"/>
  <c r="W47" i="18"/>
  <c r="AC47" i="18" s="1"/>
  <c r="AE47" i="18" s="1"/>
  <c r="AI46" i="18"/>
  <c r="AH46" i="18"/>
  <c r="AG46" i="18"/>
  <c r="AF46" i="18"/>
  <c r="AB46" i="18"/>
  <c r="AD46" i="18" s="1"/>
  <c r="W46" i="18"/>
  <c r="AC46" i="18" s="1"/>
  <c r="AE46" i="18" s="1"/>
  <c r="AI45" i="18"/>
  <c r="AH45" i="18"/>
  <c r="AG45" i="18"/>
  <c r="AF45" i="18"/>
  <c r="AB45" i="18"/>
  <c r="AD45" i="18" s="1"/>
  <c r="W45" i="18"/>
  <c r="AC45" i="18" s="1"/>
  <c r="AE45" i="18" s="1"/>
  <c r="AI44" i="18"/>
  <c r="AH44" i="18"/>
  <c r="AG44" i="18"/>
  <c r="AF44" i="18"/>
  <c r="AB44" i="18"/>
  <c r="AD44" i="18" s="1"/>
  <c r="W44" i="18"/>
  <c r="AC44" i="18" s="1"/>
  <c r="AE44" i="18" s="1"/>
  <c r="AI43" i="18"/>
  <c r="AH43" i="18"/>
  <c r="AG43" i="18"/>
  <c r="AF43" i="18"/>
  <c r="AB43" i="18"/>
  <c r="AD43" i="18" s="1"/>
  <c r="W43" i="18"/>
  <c r="AC43" i="18" s="1"/>
  <c r="AE43" i="18" s="1"/>
  <c r="AI42" i="18"/>
  <c r="AH42" i="18"/>
  <c r="AG42" i="18"/>
  <c r="AF42" i="18"/>
  <c r="AB42" i="18"/>
  <c r="AD42" i="18" s="1"/>
  <c r="W42" i="18"/>
  <c r="AC42" i="18" s="1"/>
  <c r="AE42" i="18" s="1"/>
  <c r="AI41" i="18"/>
  <c r="AH41" i="18"/>
  <c r="AG41" i="18"/>
  <c r="AF41" i="18"/>
  <c r="AB41" i="18"/>
  <c r="AD41" i="18" s="1"/>
  <c r="W41" i="18"/>
  <c r="AC41" i="18" s="1"/>
  <c r="AE41" i="18" s="1"/>
  <c r="AI40" i="18"/>
  <c r="AH40" i="18"/>
  <c r="AG40" i="18"/>
  <c r="AF40" i="18"/>
  <c r="AB40" i="18"/>
  <c r="AD40" i="18" s="1"/>
  <c r="W40" i="18"/>
  <c r="AC40" i="18" s="1"/>
  <c r="AE40" i="18" s="1"/>
  <c r="AI39" i="18"/>
  <c r="AH39" i="18"/>
  <c r="AG39" i="18"/>
  <c r="AF39" i="18"/>
  <c r="AB39" i="18"/>
  <c r="AD39" i="18" s="1"/>
  <c r="W39" i="18"/>
  <c r="AC39" i="18" s="1"/>
  <c r="AE39" i="18" s="1"/>
  <c r="AI38" i="18"/>
  <c r="AH38" i="18"/>
  <c r="AG38" i="18"/>
  <c r="AF38" i="18"/>
  <c r="AB38" i="18"/>
  <c r="AD38" i="18" s="1"/>
  <c r="W38" i="18"/>
  <c r="AC38" i="18" s="1"/>
  <c r="AE38" i="18" s="1"/>
  <c r="AI37" i="18"/>
  <c r="AH37" i="18"/>
  <c r="AG37" i="18"/>
  <c r="AF37" i="18"/>
  <c r="AB37" i="18"/>
  <c r="AD37" i="18" s="1"/>
  <c r="W37" i="18"/>
  <c r="AC37" i="18" s="1"/>
  <c r="AE37" i="18" s="1"/>
  <c r="AI36" i="18"/>
  <c r="AH36" i="18"/>
  <c r="AG36" i="18"/>
  <c r="AF36" i="18"/>
  <c r="AB36" i="18"/>
  <c r="AD36" i="18" s="1"/>
  <c r="W36" i="18"/>
  <c r="AC36" i="18" s="1"/>
  <c r="AE36" i="18" s="1"/>
  <c r="AI35" i="18"/>
  <c r="AH35" i="18"/>
  <c r="AG35" i="18"/>
  <c r="AF35" i="18"/>
  <c r="AB35" i="18"/>
  <c r="AD35" i="18" s="1"/>
  <c r="W35" i="18"/>
  <c r="AC35" i="18" s="1"/>
  <c r="AE35" i="18" s="1"/>
  <c r="AI34" i="18"/>
  <c r="AH34" i="18"/>
  <c r="AG34" i="18"/>
  <c r="AF34" i="18"/>
  <c r="AB34" i="18"/>
  <c r="AD34" i="18" s="1"/>
  <c r="W34" i="18"/>
  <c r="AC34" i="18" s="1"/>
  <c r="AE34" i="18" s="1"/>
  <c r="AI33" i="18"/>
  <c r="AH33" i="18"/>
  <c r="AG33" i="18"/>
  <c r="AF33" i="18"/>
  <c r="AB33" i="18"/>
  <c r="AD33" i="18" s="1"/>
  <c r="W33" i="18"/>
  <c r="AC33" i="18" s="1"/>
  <c r="AE33" i="18" s="1"/>
  <c r="AI32" i="18"/>
  <c r="AH32" i="18"/>
  <c r="AG32" i="18"/>
  <c r="AF32" i="18"/>
  <c r="AB32" i="18"/>
  <c r="AD32" i="18" s="1"/>
  <c r="W32" i="18"/>
  <c r="AC32" i="18" s="1"/>
  <c r="AE32" i="18" s="1"/>
  <c r="AI31" i="18"/>
  <c r="AH31" i="18"/>
  <c r="AG31" i="18"/>
  <c r="AF31" i="18"/>
  <c r="AB31" i="18"/>
  <c r="AD31" i="18" s="1"/>
  <c r="W31" i="18"/>
  <c r="AC31" i="18" s="1"/>
  <c r="AE31" i="18" s="1"/>
  <c r="AI30" i="18"/>
  <c r="AH30" i="18"/>
  <c r="AG30" i="18"/>
  <c r="AF30" i="18"/>
  <c r="AB30" i="18"/>
  <c r="AD30" i="18" s="1"/>
  <c r="W30" i="18"/>
  <c r="AC30" i="18" s="1"/>
  <c r="AE30" i="18" s="1"/>
  <c r="AI29" i="18"/>
  <c r="AH29" i="18"/>
  <c r="AG29" i="18"/>
  <c r="AF29" i="18"/>
  <c r="AB29" i="18"/>
  <c r="AD29" i="18" s="1"/>
  <c r="W29" i="18"/>
  <c r="AC29" i="18" s="1"/>
  <c r="AE29" i="18" s="1"/>
  <c r="AI28" i="18"/>
  <c r="AH28" i="18"/>
  <c r="AG28" i="18"/>
  <c r="AF28" i="18"/>
  <c r="AB28" i="18"/>
  <c r="AD28" i="18" s="1"/>
  <c r="W28" i="18"/>
  <c r="AC28" i="18" s="1"/>
  <c r="AE28" i="18" s="1"/>
  <c r="AI27" i="18"/>
  <c r="AH27" i="18"/>
  <c r="AG27" i="18"/>
  <c r="AF27" i="18"/>
  <c r="AB27" i="18"/>
  <c r="AD27" i="18" s="1"/>
  <c r="W27" i="18"/>
  <c r="AC27" i="18" s="1"/>
  <c r="AE27" i="18" s="1"/>
  <c r="AI26" i="18"/>
  <c r="AH26" i="18"/>
  <c r="AG26" i="18"/>
  <c r="AF26" i="18"/>
  <c r="AB26" i="18"/>
  <c r="AD26" i="18" s="1"/>
  <c r="W26" i="18"/>
  <c r="AC26" i="18" s="1"/>
  <c r="AE26" i="18" s="1"/>
  <c r="AI25" i="18"/>
  <c r="AH25" i="18"/>
  <c r="AG25" i="18"/>
  <c r="AF25" i="18"/>
  <c r="AB25" i="18"/>
  <c r="AD25" i="18" s="1"/>
  <c r="W25" i="18"/>
  <c r="AC25" i="18" s="1"/>
  <c r="AE25" i="18" s="1"/>
  <c r="AI24" i="18"/>
  <c r="AH24" i="18"/>
  <c r="AG24" i="18"/>
  <c r="AF24" i="18"/>
  <c r="AB24" i="18"/>
  <c r="AD24" i="18" s="1"/>
  <c r="W24" i="18"/>
  <c r="AC24" i="18" s="1"/>
  <c r="AE24" i="18" s="1"/>
  <c r="AI23" i="18"/>
  <c r="AH23" i="18"/>
  <c r="AG23" i="18"/>
  <c r="AF23" i="18"/>
  <c r="AB23" i="18"/>
  <c r="AD23" i="18" s="1"/>
  <c r="W23" i="18"/>
  <c r="AC23" i="18" s="1"/>
  <c r="AE23" i="18" s="1"/>
  <c r="AI22" i="18"/>
  <c r="AH22" i="18"/>
  <c r="AG22" i="18"/>
  <c r="AF22" i="18"/>
  <c r="AB22" i="18"/>
  <c r="AD22" i="18" s="1"/>
  <c r="W22" i="18"/>
  <c r="AC22" i="18" s="1"/>
  <c r="AE22" i="18" s="1"/>
  <c r="AI21" i="18"/>
  <c r="AH21" i="18"/>
  <c r="AG21" i="18"/>
  <c r="AF21" i="18"/>
  <c r="AB21" i="18"/>
  <c r="AD21" i="18" s="1"/>
  <c r="W21" i="18"/>
  <c r="AC21" i="18" s="1"/>
  <c r="AE21" i="18" s="1"/>
  <c r="AI20" i="18"/>
  <c r="AH20" i="18"/>
  <c r="AG20" i="18"/>
  <c r="AF20" i="18"/>
  <c r="AB20" i="18"/>
  <c r="AD20" i="18" s="1"/>
  <c r="W20" i="18"/>
  <c r="AC20" i="18" s="1"/>
  <c r="AE20" i="18" s="1"/>
  <c r="AI19" i="18"/>
  <c r="AH19" i="18"/>
  <c r="AG19" i="18"/>
  <c r="AF19" i="18"/>
  <c r="AB19" i="18"/>
  <c r="AD19" i="18" s="1"/>
  <c r="W19" i="18"/>
  <c r="AC19" i="18" s="1"/>
  <c r="AE19" i="18" s="1"/>
  <c r="AI18" i="18"/>
  <c r="AH18" i="18"/>
  <c r="AG18" i="18"/>
  <c r="AF18" i="18"/>
  <c r="AB18" i="18"/>
  <c r="AD18" i="18" s="1"/>
  <c r="W18" i="18"/>
  <c r="AC18" i="18" s="1"/>
  <c r="AE18" i="18" s="1"/>
  <c r="AI17" i="18"/>
  <c r="AH17" i="18"/>
  <c r="AG17" i="18"/>
  <c r="AF17" i="18"/>
  <c r="AB17" i="18"/>
  <c r="AD17" i="18" s="1"/>
  <c r="W17" i="18"/>
  <c r="AC17" i="18" s="1"/>
  <c r="AE17" i="18" s="1"/>
  <c r="AI16" i="18"/>
  <c r="AH16" i="18"/>
  <c r="AG16" i="18"/>
  <c r="AF16" i="18"/>
  <c r="AB16" i="18"/>
  <c r="AD16" i="18" s="1"/>
  <c r="W16" i="18"/>
  <c r="AC16" i="18" s="1"/>
  <c r="AE16" i="18" s="1"/>
  <c r="AI15" i="18"/>
  <c r="AH15" i="18"/>
  <c r="AG15" i="18"/>
  <c r="AF15" i="18"/>
  <c r="AB15" i="18"/>
  <c r="AD15" i="18" s="1"/>
  <c r="W15" i="18"/>
  <c r="AC15" i="18" s="1"/>
  <c r="AE15" i="18" s="1"/>
  <c r="AI14" i="18"/>
  <c r="AH14" i="18"/>
  <c r="AG14" i="18"/>
  <c r="AF14" i="18"/>
  <c r="AB14" i="18"/>
  <c r="AD14" i="18" s="1"/>
  <c r="W14" i="18"/>
  <c r="AC14" i="18" s="1"/>
  <c r="AE14" i="18" s="1"/>
  <c r="AI13" i="18"/>
  <c r="AH13" i="18"/>
  <c r="AG13" i="18"/>
  <c r="AF13" i="18"/>
  <c r="AB13" i="18"/>
  <c r="AD13" i="18" s="1"/>
  <c r="W13" i="18"/>
  <c r="AC13" i="18" s="1"/>
  <c r="AE13" i="18" s="1"/>
  <c r="AI12" i="18"/>
  <c r="AH12" i="18"/>
  <c r="AG12" i="18"/>
  <c r="AF12" i="18"/>
  <c r="AB12" i="18"/>
  <c r="AD12" i="18" s="1"/>
  <c r="W12" i="18"/>
  <c r="AC12" i="18" s="1"/>
  <c r="AE12" i="18" s="1"/>
  <c r="AI11" i="18"/>
  <c r="AH11" i="18"/>
  <c r="AG11" i="18"/>
  <c r="AF11" i="18"/>
  <c r="AB11" i="18"/>
  <c r="AD11" i="18" s="1"/>
  <c r="W11" i="18"/>
  <c r="AC11" i="18" s="1"/>
  <c r="AE11" i="18" s="1"/>
  <c r="AI10" i="18"/>
  <c r="AH10" i="18"/>
  <c r="AG10" i="18"/>
  <c r="AF10" i="18"/>
  <c r="AB10" i="18"/>
  <c r="AD10" i="18" s="1"/>
  <c r="W10" i="18"/>
  <c r="AC10" i="18" s="1"/>
  <c r="AE10" i="18" s="1"/>
  <c r="AI9" i="18"/>
  <c r="AH9" i="18"/>
  <c r="AG9" i="18"/>
  <c r="AF9" i="18"/>
  <c r="AB9" i="18"/>
  <c r="AD9" i="18" s="1"/>
  <c r="W9" i="18"/>
  <c r="AC9" i="18" s="1"/>
  <c r="AE9" i="18" s="1"/>
  <c r="AI8" i="18"/>
  <c r="AH8" i="18"/>
  <c r="AG8" i="18"/>
  <c r="AF8" i="18"/>
  <c r="AB8" i="18"/>
  <c r="AD8" i="18" s="1"/>
  <c r="W8" i="18"/>
  <c r="AC8" i="18" s="1"/>
  <c r="AE8" i="18" s="1"/>
  <c r="AI7" i="18"/>
  <c r="AH7" i="18"/>
  <c r="AG7" i="18"/>
  <c r="AF7" i="18"/>
  <c r="AB7" i="18"/>
  <c r="AD7" i="18" s="1"/>
  <c r="W7" i="18"/>
  <c r="AC7" i="18" s="1"/>
  <c r="AE7" i="18" s="1"/>
  <c r="AI6" i="18"/>
  <c r="AH6" i="18"/>
  <c r="AG6" i="18"/>
  <c r="AF6" i="18"/>
  <c r="AB6" i="18"/>
  <c r="AD6" i="18" s="1"/>
  <c r="W6" i="18"/>
  <c r="AC6" i="18" s="1"/>
  <c r="AE6" i="18" s="1"/>
</calcChain>
</file>

<file path=xl/comments1.xml><?xml version="1.0" encoding="utf-8"?>
<comments xmlns="http://schemas.openxmlformats.org/spreadsheetml/2006/main">
  <authors>
    <author>VICHAKAN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VICHAKAN: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<sst xmlns="http://schemas.openxmlformats.org/spreadsheetml/2006/main" count="3119" uniqueCount="692">
  <si>
    <t>ชื่อ-สกุล</t>
  </si>
  <si>
    <t>ลำดับที่</t>
  </si>
  <si>
    <t>พิลึก</t>
  </si>
  <si>
    <t>หมายเหตุ</t>
  </si>
  <si>
    <t>ชื่อ - สกุล</t>
  </si>
  <si>
    <t>โรงเรียน</t>
  </si>
  <si>
    <t>ห้อง</t>
  </si>
  <si>
    <t>แผนการเรียนวิทยาศาสตร์ - คณิตศาสตร์</t>
  </si>
  <si>
    <t xml:space="preserve">จำนวนนักเรียนทั้งหมด </t>
  </si>
  <si>
    <t>คน</t>
  </si>
  <si>
    <t>จำนวนนักเรียนชาย</t>
  </si>
  <si>
    <t>จำนวนนักเรียนหญิง</t>
  </si>
  <si>
    <t>เลขที่</t>
  </si>
  <si>
    <t>เลขประจำตัว</t>
  </si>
  <si>
    <t>ลายมือชื่อผู้ปกครอง</t>
  </si>
  <si>
    <t>อมฤทธิ์</t>
  </si>
  <si>
    <t>นางสาวธิดารัตน์</t>
  </si>
  <si>
    <t>นางสาวสุดารัตน์</t>
  </si>
  <si>
    <t>นายวรากร</t>
  </si>
  <si>
    <t>นางสาวสโรชา</t>
  </si>
  <si>
    <t>เลขประจำตัวนร.เก่า</t>
  </si>
  <si>
    <t>ห้อง ๔/๑</t>
  </si>
  <si>
    <t>ห้อง ๔/๒</t>
  </si>
  <si>
    <t>ห้อง ๔/๓</t>
  </si>
  <si>
    <t>ห้อง ๔/๔</t>
  </si>
  <si>
    <t>P</t>
  </si>
  <si>
    <t>บุญมา</t>
  </si>
  <si>
    <t>ลายมือชื่อ</t>
  </si>
  <si>
    <t>เวลามา</t>
  </si>
  <si>
    <t>เวลากลับ</t>
  </si>
  <si>
    <t>แผนการเรียนภาษาต่างประเทศ</t>
  </si>
  <si>
    <t>แผนการเรียนทั่วไป</t>
  </si>
  <si>
    <t>ความสัมพันธ์</t>
  </si>
  <si>
    <t>เบอร์โทรศัพท์</t>
  </si>
  <si>
    <t>ที่</t>
  </si>
  <si>
    <t>วันที่</t>
  </si>
  <si>
    <t>ชั้น</t>
  </si>
  <si>
    <t>วิทย์</t>
  </si>
  <si>
    <t>001</t>
  </si>
  <si>
    <t>อินต๊ะ</t>
  </si>
  <si>
    <t>เทพศาลาประชาสรรค์</t>
  </si>
  <si>
    <t>041</t>
  </si>
  <si>
    <t>ทั่วไป</t>
  </si>
  <si>
    <t>ภาษา</t>
  </si>
  <si>
    <t>023</t>
  </si>
  <si>
    <t>089</t>
  </si>
  <si>
    <t>050</t>
  </si>
  <si>
    <t>088</t>
  </si>
  <si>
    <t>065</t>
  </si>
  <si>
    <t>035</t>
  </si>
  <si>
    <t>042</t>
  </si>
  <si>
    <t>092</t>
  </si>
  <si>
    <t>034</t>
  </si>
  <si>
    <t>064</t>
  </si>
  <si>
    <t>010</t>
  </si>
  <si>
    <t>014</t>
  </si>
  <si>
    <t>070</t>
  </si>
  <si>
    <t>009</t>
  </si>
  <si>
    <t>021</t>
  </si>
  <si>
    <t>085</t>
  </si>
  <si>
    <t>087</t>
  </si>
  <si>
    <t>019</t>
  </si>
  <si>
    <t>020</t>
  </si>
  <si>
    <t>013</t>
  </si>
  <si>
    <t>051</t>
  </si>
  <si>
    <t>091</t>
  </si>
  <si>
    <t>017</t>
  </si>
  <si>
    <t>073</t>
  </si>
  <si>
    <t>080</t>
  </si>
  <si>
    <t>077</t>
  </si>
  <si>
    <t>018</t>
  </si>
  <si>
    <t>027</t>
  </si>
  <si>
    <t>025</t>
  </si>
  <si>
    <t>078</t>
  </si>
  <si>
    <t>011</t>
  </si>
  <si>
    <t>006</t>
  </si>
  <si>
    <t>037</t>
  </si>
  <si>
    <t>057</t>
  </si>
  <si>
    <t>062</t>
  </si>
  <si>
    <t>067</t>
  </si>
  <si>
    <t>060</t>
  </si>
  <si>
    <t>040</t>
  </si>
  <si>
    <t>056</t>
  </si>
  <si>
    <t>07830</t>
  </si>
  <si>
    <t>ธงสันเทียะ</t>
  </si>
  <si>
    <t>032</t>
  </si>
  <si>
    <t>031</t>
  </si>
  <si>
    <t>033</t>
  </si>
  <si>
    <t>083</t>
  </si>
  <si>
    <t>038</t>
  </si>
  <si>
    <t>079</t>
  </si>
  <si>
    <t>046</t>
  </si>
  <si>
    <t>002</t>
  </si>
  <si>
    <t>036</t>
  </si>
  <si>
    <t>045</t>
  </si>
  <si>
    <t>044</t>
  </si>
  <si>
    <t>016</t>
  </si>
  <si>
    <t>เก่งเขตวิทย์</t>
  </si>
  <si>
    <t>022</t>
  </si>
  <si>
    <t>004</t>
  </si>
  <si>
    <t>003</t>
  </si>
  <si>
    <t>058</t>
  </si>
  <si>
    <t>008</t>
  </si>
  <si>
    <t>063</t>
  </si>
  <si>
    <t>026</t>
  </si>
  <si>
    <t>047</t>
  </si>
  <si>
    <t>029</t>
  </si>
  <si>
    <t>074</t>
  </si>
  <si>
    <t>024</t>
  </si>
  <si>
    <t>028</t>
  </si>
  <si>
    <t>072</t>
  </si>
  <si>
    <t>007</t>
  </si>
  <si>
    <t>043</t>
  </si>
  <si>
    <t>082</t>
  </si>
  <si>
    <t>030</t>
  </si>
  <si>
    <t>084</t>
  </si>
  <si>
    <t>012</t>
  </si>
  <si>
    <t>066</t>
  </si>
  <si>
    <t>005</t>
  </si>
  <si>
    <t>090</t>
  </si>
  <si>
    <t>059</t>
  </si>
  <si>
    <t>015</t>
  </si>
  <si>
    <t>บ้านบุรีรัมย์</t>
  </si>
  <si>
    <t>บ้านตลุกข่อยน้ำ</t>
  </si>
  <si>
    <t>บ้านวังชุมพร</t>
  </si>
  <si>
    <t>บ้านตะแบกงาม</t>
  </si>
  <si>
    <t>บ้านโพธิ์ศรีสามัคคี</t>
  </si>
  <si>
    <t>บ้านปางสุด</t>
  </si>
  <si>
    <t>บ้านคลองไทร</t>
  </si>
  <si>
    <t>นายลฏิโชค</t>
  </si>
  <si>
    <t>มงคลชนะวงศ์</t>
  </si>
  <si>
    <t>นายสิทธินนท์</t>
  </si>
  <si>
    <t>052</t>
  </si>
  <si>
    <t>บ้านเกาะแก้วอนุสรณ์</t>
  </si>
  <si>
    <t>บ้านตะกรุด</t>
  </si>
  <si>
    <t>อนุบาลแม่วงก์</t>
  </si>
  <si>
    <t>นางสาวเบญญาภา</t>
  </si>
  <si>
    <t>053</t>
  </si>
  <si>
    <t>สิงห์ทอง</t>
  </si>
  <si>
    <t>นางสาวอริสรา</t>
  </si>
  <si>
    <t>096</t>
  </si>
  <si>
    <t>อินทร์ทอง</t>
  </si>
  <si>
    <t>มอบตัว ๑๑พค.</t>
  </si>
  <si>
    <t>ย้ายมาจาก4/4</t>
  </si>
  <si>
    <t>ย้ายมาจาก 4/5</t>
  </si>
  <si>
    <t>ย้ายมาจาก 4/3</t>
  </si>
  <si>
    <t>รายชื่อนักเรียนที่สมัครเข้าศึกษาต่อระดับชั้นมัธยมศึกษาปีที่ 4  ปีการศึกษา  2561</t>
  </si>
  <si>
    <t>โรงเรียนเทพศาลาประชาสรรค์   อำเภอลาดยาว   จังหวัดนครสวรรค์</t>
  </si>
  <si>
    <t>เลขบัตรประจำตัวประชาชน</t>
  </si>
  <si>
    <t xml:space="preserve">     ร.ร.เดิม</t>
  </si>
  <si>
    <t>ม.3 เดิม</t>
  </si>
  <si>
    <t>ม.3 โรงเรียนอื่นในจังหวัด</t>
  </si>
  <si>
    <t>ต่างจังหวัด</t>
  </si>
  <si>
    <t xml:space="preserve">                แผนการเรียน</t>
  </si>
  <si>
    <t>คะแนนสอบ</t>
  </si>
  <si>
    <t>รวม</t>
  </si>
  <si>
    <t>คะแนนo-net</t>
  </si>
  <si>
    <t xml:space="preserve">5 วิชา </t>
  </si>
  <si>
    <t>O-Net</t>
  </si>
  <si>
    <t>32%  สอบ</t>
  </si>
  <si>
    <t>%เฉพาะวิทย์คณิต</t>
  </si>
  <si>
    <t>ไทย</t>
  </si>
  <si>
    <t>ชาย</t>
  </si>
  <si>
    <t>หญิง</t>
  </si>
  <si>
    <t>อันดับ 1</t>
  </si>
  <si>
    <t>อันดับ 2</t>
  </si>
  <si>
    <t>อันดับ 3</t>
  </si>
  <si>
    <t>คณิต</t>
  </si>
  <si>
    <t>สังคม</t>
  </si>
  <si>
    <t>อังกฤษ</t>
  </si>
  <si>
    <t xml:space="preserve"> ไทย</t>
  </si>
  <si>
    <t>เฉพาะวิทย์คณิต</t>
  </si>
  <si>
    <t>ของONet</t>
  </si>
  <si>
    <t>%ไทย</t>
  </si>
  <si>
    <t>เด็กหญิงสโรชา</t>
  </si>
  <si>
    <t>สอนเครือ</t>
  </si>
  <si>
    <t>เกาะแก้วอนุสรณ์</t>
  </si>
  <si>
    <t>08024</t>
  </si>
  <si>
    <t xml:space="preserve">นายทัศน์ดนัย    </t>
  </si>
  <si>
    <t>ด้วงหนองบัว</t>
  </si>
  <si>
    <t>1601101378754</t>
  </si>
  <si>
    <t>08030</t>
  </si>
  <si>
    <t xml:space="preserve">นายธุวชิต   </t>
  </si>
  <si>
    <t>เสนชัย</t>
  </si>
  <si>
    <t>1601101377286</t>
  </si>
  <si>
    <t>08084</t>
  </si>
  <si>
    <t xml:space="preserve">นางสาวกมลวรรณ   </t>
  </si>
  <si>
    <t>กลิ่นหอม</t>
  </si>
  <si>
    <t>1200901321989</t>
  </si>
  <si>
    <t>08098</t>
  </si>
  <si>
    <t xml:space="preserve">นางสาวจิราภรณ์   </t>
  </si>
  <si>
    <t xml:space="preserve"> พุกโหมด</t>
  </si>
  <si>
    <t>1601101382255</t>
  </si>
  <si>
    <t>08099</t>
  </si>
  <si>
    <t xml:space="preserve">นางสาวเจนจิรา    </t>
  </si>
  <si>
    <t>ชูยศ</t>
  </si>
  <si>
    <t>1600101913195</t>
  </si>
  <si>
    <t>08101</t>
  </si>
  <si>
    <t xml:space="preserve">นางสาวชฎาทิพย์    </t>
  </si>
  <si>
    <t>พฤกษา</t>
  </si>
  <si>
    <t>1601101380325</t>
  </si>
  <si>
    <t>08106</t>
  </si>
  <si>
    <t xml:space="preserve">นางสาวฐิติกานต์    </t>
  </si>
  <si>
    <t>สมสุข</t>
  </si>
  <si>
    <t>1749400018063</t>
  </si>
  <si>
    <t>08112</t>
  </si>
  <si>
    <t xml:space="preserve">นางสาวณิชาภัทร    </t>
  </si>
  <si>
    <t>สุขคำพา</t>
  </si>
  <si>
    <t>1601300028222</t>
  </si>
  <si>
    <t>08115</t>
  </si>
  <si>
    <t xml:space="preserve">นางสาวทิพย์มณี   </t>
  </si>
  <si>
    <t xml:space="preserve"> เฉลิมพาล</t>
  </si>
  <si>
    <t>1601101383057</t>
  </si>
  <si>
    <t>08126</t>
  </si>
  <si>
    <t xml:space="preserve">นางสาวปฏิญญา    </t>
  </si>
  <si>
    <t>ศรีทอง</t>
  </si>
  <si>
    <t>1600101908825</t>
  </si>
  <si>
    <t>08128</t>
  </si>
  <si>
    <t xml:space="preserve">นางสาวปนัดดา    </t>
  </si>
  <si>
    <t>ภู่แฟง</t>
  </si>
  <si>
    <t>1100703430481</t>
  </si>
  <si>
    <t>08129</t>
  </si>
  <si>
    <t xml:space="preserve">นางสาวปภัสสร    </t>
  </si>
  <si>
    <t>อ่อนศรี</t>
  </si>
  <si>
    <t>1601101379530</t>
  </si>
  <si>
    <t>08132</t>
  </si>
  <si>
    <t xml:space="preserve">เด็กหญิงปัทมา   </t>
  </si>
  <si>
    <t xml:space="preserve"> ชาวเมือง</t>
  </si>
  <si>
    <t>1619900421984</t>
  </si>
  <si>
    <t>08133</t>
  </si>
  <si>
    <t xml:space="preserve">เด็กหญิงปิยธิดา    </t>
  </si>
  <si>
    <t>วรรณสูตร</t>
  </si>
  <si>
    <t>1600101936683</t>
  </si>
  <si>
    <t>08137</t>
  </si>
  <si>
    <t xml:space="preserve">นางสาวพรศิริ    </t>
  </si>
  <si>
    <t>ประสงค์ผล</t>
  </si>
  <si>
    <t>1620301172008</t>
  </si>
  <si>
    <t>08146</t>
  </si>
  <si>
    <t xml:space="preserve">นางสาวรวิพร    </t>
  </si>
  <si>
    <t>ผุดผ่อง</t>
  </si>
  <si>
    <t>1749900887613</t>
  </si>
  <si>
    <t>08147</t>
  </si>
  <si>
    <t xml:space="preserve">นางสาวรักษิณา    </t>
  </si>
  <si>
    <t>แสนนารี</t>
  </si>
  <si>
    <t>1601101374911</t>
  </si>
  <si>
    <t>08151</t>
  </si>
  <si>
    <t xml:space="preserve">นางสาวละอองดาว    </t>
  </si>
  <si>
    <t>เศษสี</t>
  </si>
  <si>
    <t>1609900575540</t>
  </si>
  <si>
    <t>08156</t>
  </si>
  <si>
    <t xml:space="preserve">นางสาววิรวรรณ    </t>
  </si>
  <si>
    <t>พรมศักดิ์</t>
  </si>
  <si>
    <t>1609900587807</t>
  </si>
  <si>
    <t>08158</t>
  </si>
  <si>
    <t xml:space="preserve">เด็กหญิงศิริชาดา    </t>
  </si>
  <si>
    <t>เกตุวิทย์</t>
  </si>
  <si>
    <t>1600101934401</t>
  </si>
  <si>
    <t>08169</t>
  </si>
  <si>
    <t xml:space="preserve">นางสาวสุภาวดี    </t>
  </si>
  <si>
    <t>บุญกล้า</t>
  </si>
  <si>
    <t>1601101375747</t>
  </si>
  <si>
    <t>08170</t>
  </si>
  <si>
    <t xml:space="preserve">นางสาวสุวิภา    </t>
  </si>
  <si>
    <t>แสงสังข์</t>
  </si>
  <si>
    <t>1103703505840</t>
  </si>
  <si>
    <t>08510</t>
  </si>
  <si>
    <t xml:space="preserve">นางสาวพัชรินทร์    </t>
  </si>
  <si>
    <t>ไชยนาแพง</t>
  </si>
  <si>
    <t>1129901745761</t>
  </si>
  <si>
    <t>098</t>
  </si>
  <si>
    <t>08512</t>
  </si>
  <si>
    <t xml:space="preserve">นางสาวอาริสา    </t>
  </si>
  <si>
    <t>ปาดจันทึก</t>
  </si>
  <si>
    <t>1600101923433</t>
  </si>
  <si>
    <t>นางสาวอารยา</t>
  </si>
  <si>
    <t>เกิบสันเที่ยะ</t>
  </si>
  <si>
    <t>นางสาวศิริวรรณ</t>
  </si>
  <si>
    <t>ฉิมพันธ์</t>
  </si>
  <si>
    <t>ดีขุนทด</t>
  </si>
  <si>
    <t>เด็กหญิงเบญญาภา</t>
  </si>
  <si>
    <t>ทองแก้ว</t>
  </si>
  <si>
    <t>เด็กหญิงฐิรยา</t>
  </si>
  <si>
    <t>ทองสูงเนิน</t>
  </si>
  <si>
    <t>เด็กหญิงพรศิริ</t>
  </si>
  <si>
    <t>คำปล้อง</t>
  </si>
  <si>
    <t>นางสาวณิชากร</t>
  </si>
  <si>
    <t>บุญยืด</t>
  </si>
  <si>
    <t>นางสาวรัชนก</t>
  </si>
  <si>
    <t>เรียงแหร่ม</t>
  </si>
  <si>
    <t>นางสาวประภาสิริ</t>
  </si>
  <si>
    <t>จันทแสน</t>
  </si>
  <si>
    <t>08014</t>
  </si>
  <si>
    <t xml:space="preserve">นายเจษฎา    </t>
  </si>
  <si>
    <t>สุริยันต์</t>
  </si>
  <si>
    <t>1101501171132</t>
  </si>
  <si>
    <t>08026</t>
  </si>
  <si>
    <t xml:space="preserve">เด็กชายธนวัฒน์   </t>
  </si>
  <si>
    <t xml:space="preserve"> ทับทิมพันธ์</t>
  </si>
  <si>
    <t>1609900598183</t>
  </si>
  <si>
    <t>08027</t>
  </si>
  <si>
    <t xml:space="preserve">นางสาวธันย์ชนก    </t>
  </si>
  <si>
    <t>ชำนาญถิ่นเถื่อน</t>
  </si>
  <si>
    <t>1601101379939</t>
  </si>
  <si>
    <t>08088</t>
  </si>
  <si>
    <t xml:space="preserve">นางสาวกัลยกร    </t>
  </si>
  <si>
    <t>ไกรแสง</t>
  </si>
  <si>
    <t>1600101924146</t>
  </si>
  <si>
    <t>08094</t>
  </si>
  <si>
    <t xml:space="preserve">นางสาวเกวลิน    </t>
  </si>
  <si>
    <t>แว่นแก้ว</t>
  </si>
  <si>
    <t>1104300533641</t>
  </si>
  <si>
    <t>08107</t>
  </si>
  <si>
    <t xml:space="preserve">นางสาวฐิติพร    </t>
  </si>
  <si>
    <t>เทียมจันทร์</t>
  </si>
  <si>
    <t>1601101379041</t>
  </si>
  <si>
    <t>08113</t>
  </si>
  <si>
    <t xml:space="preserve">นางสาวณัฏฐธิดา    </t>
  </si>
  <si>
    <t>บุญทรงธรรม</t>
  </si>
  <si>
    <t>1601101378801</t>
  </si>
  <si>
    <t>08134</t>
  </si>
  <si>
    <t xml:space="preserve">นางสาวพรนิภา    </t>
  </si>
  <si>
    <t>สุขขะนัส</t>
  </si>
  <si>
    <t>1601101376191</t>
  </si>
  <si>
    <t>08142</t>
  </si>
  <si>
    <t xml:space="preserve">นางสาวเพ็ญเพชร    </t>
  </si>
  <si>
    <t>ฟูสกุล</t>
  </si>
  <si>
    <t>1600101919584</t>
  </si>
  <si>
    <t>08144</t>
  </si>
  <si>
    <t xml:space="preserve">นางสาวภัทรมน   </t>
  </si>
  <si>
    <t xml:space="preserve"> ชำนาญถิ่นเถื่อน</t>
  </si>
  <si>
    <t>1601101377456</t>
  </si>
  <si>
    <t>08154</t>
  </si>
  <si>
    <t xml:space="preserve">นางสาววาสนา    </t>
  </si>
  <si>
    <t>สารส</t>
  </si>
  <si>
    <t>1209301115014</t>
  </si>
  <si>
    <t>08166</t>
  </si>
  <si>
    <t xml:space="preserve">นางสาวสุดารัตน์    </t>
  </si>
  <si>
    <t>ลูกกลม</t>
  </si>
  <si>
    <t>1601101377201</t>
  </si>
  <si>
    <t>08175</t>
  </si>
  <si>
    <t xml:space="preserve">เด็กหญิงอารีญา    </t>
  </si>
  <si>
    <t>1600101931533</t>
  </si>
  <si>
    <t>099</t>
  </si>
  <si>
    <t>08515</t>
  </si>
  <si>
    <t xml:space="preserve">นางสาวพรรณรินทร์    </t>
  </si>
  <si>
    <t>สาศิริ</t>
  </si>
  <si>
    <t>1601300028826</t>
  </si>
  <si>
    <t>103</t>
  </si>
  <si>
    <t>นางสาวศิลาวดี</t>
  </si>
  <si>
    <t>ไพลาภ</t>
  </si>
  <si>
    <t>นายปิติพงษ์</t>
  </si>
  <si>
    <t>พินตะคุ</t>
  </si>
  <si>
    <t>นางสาวพรพรรณ</t>
  </si>
  <si>
    <t>ทองทราย</t>
  </si>
  <si>
    <t>นางสาวชนิดา</t>
  </si>
  <si>
    <t>ชื่นเกษม</t>
  </si>
  <si>
    <t>นายเกียรติศักดิ์</t>
  </si>
  <si>
    <t>ชวาลิตร</t>
  </si>
  <si>
    <t>นายมนัส</t>
  </si>
  <si>
    <t>ปัญญาดี</t>
  </si>
  <si>
    <t>โกทัน</t>
  </si>
  <si>
    <t>นางสาวฐิติพร</t>
  </si>
  <si>
    <t>นางสาววรรณศิริ</t>
  </si>
  <si>
    <t>บุญส่ง</t>
  </si>
  <si>
    <t>นางสาวขวัญชนก</t>
  </si>
  <si>
    <t>แก้วกสิกรรม</t>
  </si>
  <si>
    <t xml:space="preserve">นายธนวัฒน์  </t>
  </si>
  <si>
    <t xml:space="preserve"> บุญพาสุขดี</t>
  </si>
  <si>
    <t>นางสาวปภัสนัน</t>
  </si>
  <si>
    <t>เมณฑ์กูล</t>
  </si>
  <si>
    <t>นางสาวมัสนัน</t>
  </si>
  <si>
    <t>นางสาวเปรมฤทัย</t>
  </si>
  <si>
    <t>บุญฤทธิ์</t>
  </si>
  <si>
    <t>นางสาววิไลลักษณ์</t>
  </si>
  <si>
    <t>หุบประดง</t>
  </si>
  <si>
    <t>นางสาวสิริยากร</t>
  </si>
  <si>
    <t>ธรรมจิตร</t>
  </si>
  <si>
    <t>ราชประชานุเคราะห์ 55</t>
  </si>
  <si>
    <t>นางสาวสุทธนุช</t>
  </si>
  <si>
    <t>จุ้ยภู่</t>
  </si>
  <si>
    <t>08044</t>
  </si>
  <si>
    <t xml:space="preserve">นายพงศธร   </t>
  </si>
  <si>
    <t>บุญล้อม</t>
  </si>
  <si>
    <t>1601101376140</t>
  </si>
  <si>
    <t>08047</t>
  </si>
  <si>
    <t xml:space="preserve">นายพสธร   </t>
  </si>
  <si>
    <t>ทองประดับเพชร</t>
  </si>
  <si>
    <t>1601101380732</t>
  </si>
  <si>
    <t>08090</t>
  </si>
  <si>
    <t xml:space="preserve">นางสาวกานต์พิชชา    </t>
  </si>
  <si>
    <t>นาลาด</t>
  </si>
  <si>
    <t>1600101914485</t>
  </si>
  <si>
    <t>08092</t>
  </si>
  <si>
    <t xml:space="preserve">นางสาวกุสุมา    </t>
  </si>
  <si>
    <t>ยงค์เกตุกิจ</t>
  </si>
  <si>
    <t>1601101379823</t>
  </si>
  <si>
    <t>08096</t>
  </si>
  <si>
    <t xml:space="preserve">นางสาวจันทกานต์    </t>
  </si>
  <si>
    <t>ชัยจังหรีด</t>
  </si>
  <si>
    <t>1601101381381</t>
  </si>
  <si>
    <t>08125</t>
  </si>
  <si>
    <t xml:space="preserve">นางสาวนิลาวัลย์   </t>
  </si>
  <si>
    <t xml:space="preserve"> วิเศษเขตการณ์</t>
  </si>
  <si>
    <t>1601101374619</t>
  </si>
  <si>
    <t>08135</t>
  </si>
  <si>
    <t xml:space="preserve">นางสาวพรพรรณ   </t>
  </si>
  <si>
    <t xml:space="preserve"> แสนสุวรรณ์</t>
  </si>
  <si>
    <t>1601101381542</t>
  </si>
  <si>
    <t>08136</t>
  </si>
  <si>
    <t xml:space="preserve">นางสาวพรรพษา    </t>
  </si>
  <si>
    <t>วาริสุทธิ์</t>
  </si>
  <si>
    <t>1600101917107</t>
  </si>
  <si>
    <t>08152</t>
  </si>
  <si>
    <t xml:space="preserve">นางสาววริษา    </t>
  </si>
  <si>
    <t>เย็นนัทธี</t>
  </si>
  <si>
    <t>1601101377758</t>
  </si>
  <si>
    <t>08174</t>
  </si>
  <si>
    <t xml:space="preserve">นางสาวอาริษา    </t>
  </si>
  <si>
    <t>อดทน</t>
  </si>
  <si>
    <t>1601101378380</t>
  </si>
  <si>
    <t>100</t>
  </si>
  <si>
    <t>08525</t>
  </si>
  <si>
    <t xml:space="preserve">เด็กหญิงกิติยา    </t>
  </si>
  <si>
    <t>ภาโส</t>
  </si>
  <si>
    <t>1104300639121</t>
  </si>
  <si>
    <t>นางสาวณัฐยา</t>
  </si>
  <si>
    <t>ทองจันทร์</t>
  </si>
  <si>
    <t>นางสาวณัฐติยา</t>
  </si>
  <si>
    <t>คล้ายกระจ่าง</t>
  </si>
  <si>
    <t>สุคำภา</t>
  </si>
  <si>
    <t>เด็กชายคฑาธร</t>
  </si>
  <si>
    <t>ดีสงคราม</t>
  </si>
  <si>
    <t>เด็กชายสังวาลย์</t>
  </si>
  <si>
    <t>สีหาเสน</t>
  </si>
  <si>
    <t>นางสาววริศรา</t>
  </si>
  <si>
    <t>สมบูรณ์</t>
  </si>
  <si>
    <t>นางสาวน้ำฝน</t>
  </si>
  <si>
    <t>เชี่ยวกะสิวิทย์</t>
  </si>
  <si>
    <t>แจ้งจีน</t>
  </si>
  <si>
    <t>นางสาวเกษราภรณ์</t>
  </si>
  <si>
    <t>ทองแท่ง</t>
  </si>
  <si>
    <t>นางสาวกมลรัตน์</t>
  </si>
  <si>
    <t>เกตุสุภะ</t>
  </si>
  <si>
    <t>นางสาวพนัดดา</t>
  </si>
  <si>
    <t>ปานหลุมเข้า</t>
  </si>
  <si>
    <t>ราชประชาสมาศัย ฝ่ายมัธยมศึกษา</t>
  </si>
  <si>
    <t xml:space="preserve">นางสาวทิพกัญญา    </t>
  </si>
  <si>
    <t>1600101890471</t>
  </si>
  <si>
    <t>08011</t>
  </si>
  <si>
    <t xml:space="preserve">นายก้องภพ    </t>
  </si>
  <si>
    <t>ว่องวิการ</t>
  </si>
  <si>
    <t>1601101380562</t>
  </si>
  <si>
    <t>08013</t>
  </si>
  <si>
    <t>เมณกูล</t>
  </si>
  <si>
    <t>1600101913314</t>
  </si>
  <si>
    <t>08016</t>
  </si>
  <si>
    <t xml:space="preserve">นายชาญชัย    </t>
  </si>
  <si>
    <t>1600101919576</t>
  </si>
  <si>
    <t>08021</t>
  </si>
  <si>
    <t xml:space="preserve">นายณัฐพล   </t>
  </si>
  <si>
    <t xml:space="preserve"> ตึกสูงเนิน</t>
  </si>
  <si>
    <t>1600101919401</t>
  </si>
  <si>
    <t>08034</t>
  </si>
  <si>
    <t xml:space="preserve">เด็กหญิงนภัสรา   </t>
  </si>
  <si>
    <t>ฉวีอินทร์</t>
  </si>
  <si>
    <t>1601101383936</t>
  </si>
  <si>
    <t>08071</t>
  </si>
  <si>
    <t xml:space="preserve">เด็กชายสิทธิโชติ    </t>
  </si>
  <si>
    <t>พรมนัส</t>
  </si>
  <si>
    <t>1601101384525</t>
  </si>
  <si>
    <t>08072</t>
  </si>
  <si>
    <t xml:space="preserve">เด็กชายสุชานันท์    </t>
  </si>
  <si>
    <t>บุญช่วยเจริญ</t>
  </si>
  <si>
    <t>1601101383359</t>
  </si>
  <si>
    <t>08078</t>
  </si>
  <si>
    <t xml:space="preserve">เด็กชายหิรัญ    </t>
  </si>
  <si>
    <t>1601101384410</t>
  </si>
  <si>
    <t>08083</t>
  </si>
  <si>
    <t xml:space="preserve">นางสาวกนกวรรณ  </t>
  </si>
  <si>
    <t>เม้าสูงเนิน</t>
  </si>
  <si>
    <t>1601101383031</t>
  </si>
  <si>
    <t>08087</t>
  </si>
  <si>
    <t xml:space="preserve">เด็กหญิงกันยารัตน์    </t>
  </si>
  <si>
    <t>สิทธิศาสตร์</t>
  </si>
  <si>
    <t>1609900600021</t>
  </si>
  <si>
    <t>08089</t>
  </si>
  <si>
    <t xml:space="preserve">นางสาวกาญจนา   </t>
  </si>
  <si>
    <t xml:space="preserve"> ฝอยจันทร์</t>
  </si>
  <si>
    <t>1601101376077</t>
  </si>
  <si>
    <t>08093</t>
  </si>
  <si>
    <t xml:space="preserve">นางสาวเกตนรินทร์    </t>
  </si>
  <si>
    <t>หมอนอินทร์</t>
  </si>
  <si>
    <t>1600101917794</t>
  </si>
  <si>
    <t>08105</t>
  </si>
  <si>
    <t xml:space="preserve">นางสาวชัญญานุช    </t>
  </si>
  <si>
    <t>ฟักเหลือง</t>
  </si>
  <si>
    <t>1601101380295</t>
  </si>
  <si>
    <t>08114</t>
  </si>
  <si>
    <t xml:space="preserve">นางสาวทิตยา    </t>
  </si>
  <si>
    <t>คำอ่อน</t>
  </si>
  <si>
    <t>1738700012833</t>
  </si>
  <si>
    <t>08123</t>
  </si>
  <si>
    <t xml:space="preserve">นางสาวนันทิตา   </t>
  </si>
  <si>
    <t xml:space="preserve"> กิ่งพิกุล</t>
  </si>
  <si>
    <t>1609900578760</t>
  </si>
  <si>
    <t>08161</t>
  </si>
  <si>
    <t xml:space="preserve">นางสาวสนม    </t>
  </si>
  <si>
    <t>แป้นสูงเนิน</t>
  </si>
  <si>
    <t>1329100004711</t>
  </si>
  <si>
    <t>08165</t>
  </si>
  <si>
    <t xml:space="preserve">นางสาวสุตาภัทร    </t>
  </si>
  <si>
    <t>ภู่สงค์</t>
  </si>
  <si>
    <t>1601101375020</t>
  </si>
  <si>
    <t>08173</t>
  </si>
  <si>
    <t xml:space="preserve">นางสาวอาโนชา   </t>
  </si>
  <si>
    <t xml:space="preserve"> เทพพายัพ</t>
  </si>
  <si>
    <t>1529902134304</t>
  </si>
  <si>
    <t>08237</t>
  </si>
  <si>
    <t xml:space="preserve">นางสาวเมย์    </t>
  </si>
  <si>
    <t>1740101101688</t>
  </si>
  <si>
    <t>102</t>
  </si>
  <si>
    <t>08809</t>
  </si>
  <si>
    <t xml:space="preserve">นางสาวรัตนกร    </t>
  </si>
  <si>
    <t>1600101910552</t>
  </si>
  <si>
    <t>105</t>
  </si>
  <si>
    <t>นายรุ่งเรือง</t>
  </si>
  <si>
    <t>ธูปบูชา</t>
  </si>
  <si>
    <t>1609900580888</t>
  </si>
  <si>
    <t>106</t>
  </si>
  <si>
    <t>นายพัสกร</t>
  </si>
  <si>
    <t>บาตตะคุ</t>
  </si>
  <si>
    <t>1619600002269</t>
  </si>
  <si>
    <t>เด็กหญิงณัฐิกานต์</t>
  </si>
  <si>
    <t>ศิลประดิษฐ</t>
  </si>
  <si>
    <t>เด็กหญิงสุชาดา</t>
  </si>
  <si>
    <t>เหี้ยมเหิน</t>
  </si>
  <si>
    <t>นายศรัณยู</t>
  </si>
  <si>
    <t>กุมพันธ์</t>
  </si>
  <si>
    <t>นางสาววรรณา</t>
  </si>
  <si>
    <t>แจ้งเจน</t>
  </si>
  <si>
    <t>นางสาวปรียานุช</t>
  </si>
  <si>
    <t>ก้องเวหา</t>
  </si>
  <si>
    <t>วัดป่าถ้ำภูเตย</t>
  </si>
  <si>
    <t>บุญผึ้ง</t>
  </si>
  <si>
    <t>นายศุภวิชญ์</t>
  </si>
  <si>
    <t>หูตาชัย</t>
  </si>
  <si>
    <t>รายชื่อนักเรียนที่ไม่มามอบตัว ม.4 ปีการศึกษา 2560( ตามเอกสารมอบตัว)</t>
  </si>
  <si>
    <t xml:space="preserve">นางสาวนภัสรา   </t>
  </si>
  <si>
    <t xml:space="preserve">นางสาวกันยารัตน์    </t>
  </si>
  <si>
    <t xml:space="preserve">นางสาวปัทมา   </t>
  </si>
  <si>
    <t xml:space="preserve">นางสาวปิยธิดา    </t>
  </si>
  <si>
    <t xml:space="preserve">นางสาวศิริชาดา    </t>
  </si>
  <si>
    <t xml:space="preserve">นางสาวอารีญา    </t>
  </si>
  <si>
    <t xml:space="preserve">นางสาวกิติยา    </t>
  </si>
  <si>
    <t>นางสาวฐิรยา</t>
  </si>
  <si>
    <t>นางสาวณัฐิกานต์</t>
  </si>
  <si>
    <t>นางสาวพรศิริ</t>
  </si>
  <si>
    <t>นางสาวสุชาดา</t>
  </si>
  <si>
    <t xml:space="preserve">นายธนวัฒน์   </t>
  </si>
  <si>
    <t xml:space="preserve">นายสิทธิโชติ    </t>
  </si>
  <si>
    <t xml:space="preserve">นายสุชานันท์    </t>
  </si>
  <si>
    <t xml:space="preserve">นายหิรัญ    </t>
  </si>
  <si>
    <t>นายคฑาธร</t>
  </si>
  <si>
    <t>นายสังวาลย์</t>
  </si>
  <si>
    <t xml:space="preserve">นายธนธรณ์ </t>
  </si>
  <si>
    <t>นางสาวมนัสนัน</t>
  </si>
  <si>
    <t>นายธนกฤษณ์</t>
  </si>
  <si>
    <t>เจนนาวิน</t>
  </si>
  <si>
    <t>นางสาวอาทิมา</t>
  </si>
  <si>
    <t>นางสาวนนทยา</t>
  </si>
  <si>
    <t>นรดี</t>
  </si>
  <si>
    <t>นางสาวศิริลักษณ์</t>
  </si>
  <si>
    <t>ชิตกำบัง</t>
  </si>
  <si>
    <t>นางสาวพรชิตา</t>
  </si>
  <si>
    <t>อ่อน</t>
  </si>
  <si>
    <t>ไม่มา</t>
  </si>
  <si>
    <t>8047 ไม่มา</t>
  </si>
  <si>
    <t>8030 ไม่มา</t>
  </si>
  <si>
    <t>8016 ไม่มา</t>
  </si>
  <si>
    <t>8014 ไม่มา</t>
  </si>
  <si>
    <t>8088 ไม่มา</t>
  </si>
  <si>
    <t>8089 ไม่มา</t>
  </si>
  <si>
    <t>แบบรายงานตัวผู้เข้ารับการอบรม  โครงการก้าวใหม่ สายใยรัก  ประจำปีการศึกษา  ๒๕61</t>
  </si>
  <si>
    <t>ฝอยจันทร์</t>
  </si>
  <si>
    <t>พุกโหมด</t>
  </si>
  <si>
    <t>บุญพาสุขดี</t>
  </si>
  <si>
    <t>ทับทิมพันธ์</t>
  </si>
  <si>
    <t>แสนสุวรรณ์</t>
  </si>
  <si>
    <t>ตึกสูงเนิน</t>
  </si>
  <si>
    <t>เทพพายัพ</t>
  </si>
  <si>
    <t xml:space="preserve">ครูที่ปรึกษา  ครูวิเชษฐ์ คล้ายขำ และครูรัชดาภรณ์ เข็มเป้า  </t>
  </si>
  <si>
    <t xml:space="preserve">ครูที่ปรึกษา ครูยุพาพร เทศสิงห์ และครูสันติ์ แสนสุข </t>
  </si>
  <si>
    <t>ม. 4/2</t>
  </si>
  <si>
    <t>ม. 4/3</t>
  </si>
  <si>
    <t xml:space="preserve">ครูที่ปรึกษา ครูสุเมธวิทย์ ชาวลุ่มบัว และครูพีรวัตภ์ ผาดี  </t>
  </si>
  <si>
    <t>ม. 4/4</t>
  </si>
  <si>
    <t>ครูที่ปรึกษา  ครูวิเชษฐ์  คล้ายขำ และครูรัชดาภรณ์</t>
  </si>
  <si>
    <t>ครูที่ปรึกษา  ครูยุพาพร  เทศสิงห์ และครูสันติ์  แสนสุข</t>
  </si>
  <si>
    <t>ครูที่ปรึกษา  ครูนภาพรรณ  ทรัพย์ผล และครูกัลยาณี  สิริปัญญาธิรัตน์</t>
  </si>
  <si>
    <t>ครูที่ปรึกษา  ครูสุเมธวิทย์  ชาวลุ่มบัว และครูพีรวัตภ์  ผาดี</t>
  </si>
  <si>
    <t>แบบลงทะเบียนรายงานตัวเข้าร่วมกิจกรรมประชุมผู้ปกครอง นักเรียนระดับมัธยมศึกษาปีที่๔ ภาคเรียนที่๑ประจำปีการศึกษา  ๒๕๖๑</t>
  </si>
  <si>
    <t>นายธุวชิต</t>
  </si>
  <si>
    <t>มอบตัว 14 พค 61</t>
  </si>
  <si>
    <t>อ่อนคุ้ม</t>
  </si>
  <si>
    <t>นางสาวณัฐิการต์</t>
  </si>
  <si>
    <t>ศิลประดิษฐ์</t>
  </si>
  <si>
    <t>นายชาญชัย</t>
  </si>
  <si>
    <t>นายพิพัฒน์</t>
  </si>
  <si>
    <t>สว่างจิต</t>
  </si>
  <si>
    <t>นางสาวมาริษา</t>
  </si>
  <si>
    <t>บุญสาใจ</t>
  </si>
  <si>
    <t>นายบุรินทร์</t>
  </si>
  <si>
    <t>ปราสาวะกา</t>
  </si>
  <si>
    <t>นายกิตติศักดิ์</t>
  </si>
  <si>
    <t>สมทรง</t>
  </si>
  <si>
    <t>นายสรศักดิ์</t>
  </si>
  <si>
    <t>นายภานรินทร์</t>
  </si>
  <si>
    <t>วิสิกสิวิทย์</t>
  </si>
  <si>
    <t>นายไมตรี</t>
  </si>
  <si>
    <t>ธานะเวช</t>
  </si>
  <si>
    <t>นายปรัญชัย</t>
  </si>
  <si>
    <t>ชาญเชาว์</t>
  </si>
  <si>
    <t>นางสาวณัฐชยา</t>
  </si>
  <si>
    <t>ทองมี</t>
  </si>
  <si>
    <t>นายวัชระ</t>
  </si>
  <si>
    <t>อินสระ</t>
  </si>
  <si>
    <t>นายศุภวัฒน์</t>
  </si>
  <si>
    <t>แนบเนียน</t>
  </si>
  <si>
    <t>นายฤทธิพล</t>
  </si>
  <si>
    <t>เรืองปรีชา</t>
  </si>
  <si>
    <t>นายสุทธินนท์</t>
  </si>
  <si>
    <t>บุญเอี่ยม</t>
  </si>
  <si>
    <t>นายสรณ์สิริ</t>
  </si>
  <si>
    <t>ศรีบรรเทา</t>
  </si>
  <si>
    <t>ย้ายมาจาก 4/2</t>
  </si>
  <si>
    <t>ม4/2</t>
  </si>
  <si>
    <t>4 มิย 61</t>
  </si>
  <si>
    <t>ภาคเรียนที่ 1/2561</t>
  </si>
  <si>
    <t>ลาออก(ยังไม่เขียนใบลาออก)</t>
  </si>
  <si>
    <t>พันตะคุ</t>
  </si>
  <si>
    <t>หุปประดง</t>
  </si>
  <si>
    <t>บุญมาก</t>
  </si>
  <si>
    <t>ผดุงภักตร์</t>
  </si>
  <si>
    <t>ม.4/3</t>
  </si>
  <si>
    <t>ขาดเรียนนาน</t>
  </si>
  <si>
    <t>นายพงศธร</t>
  </si>
  <si>
    <t>พุทธร</t>
  </si>
  <si>
    <t>นางสาวกาญจนา</t>
  </si>
  <si>
    <t>นางสาวชนิตา</t>
  </si>
  <si>
    <t>ตัด Bppk mark 1/2561</t>
  </si>
  <si>
    <t>21 กย 2561</t>
  </si>
  <si>
    <t>นายจิรวัฒน์</t>
  </si>
  <si>
    <t>รอดรัตน์</t>
  </si>
  <si>
    <t>18 มิย 61</t>
  </si>
  <si>
    <t>ภาคเรียนที่ 2 / 2561 14 พย 2561</t>
  </si>
  <si>
    <t>ม.4/1</t>
  </si>
  <si>
    <t>14 พย 2561</t>
  </si>
  <si>
    <t>ย้ายสถานศึกษา</t>
  </si>
  <si>
    <t>ม.4/2</t>
  </si>
  <si>
    <t>๘๑๖๔</t>
  </si>
  <si>
    <t>นางสาวสุกัญญา</t>
  </si>
  <si>
    <t>ยอดสำอาง</t>
  </si>
  <si>
    <t xml:space="preserve">ครูที่ปรึกษา ครูนภาพรรณ  ทรัพย์ผล ครูกัลยาณี สิริปัญญาธิรัตน์  และครูภาตะวัน โตปินใจ </t>
  </si>
  <si>
    <t>ตัด Bppk mark 2/2561</t>
  </si>
  <si>
    <t>4 มีค 2562</t>
  </si>
  <si>
    <t>รายชื่อนักเรียนระดับชั้นมัธยมศึกษาปีที่ ๕/๑</t>
  </si>
  <si>
    <t>ภาคเรียนที่ ๑ ปีการศึกษา ๒๕๖๒</t>
  </si>
  <si>
    <t>รายชื่อนักเรียนระดับชั้นมัธยมศึกษาปีที่ ๕/๒</t>
  </si>
  <si>
    <t>รายชื่อนักเรียนระดับชั้นมัธยมศึกษาปีที่ ๕/๓</t>
  </si>
  <si>
    <t>รายชื่อนักเรียนระดับชั้นมัธยมศึกษาปีที่ ๕/๔</t>
  </si>
  <si>
    <t>ม.5/2</t>
  </si>
  <si>
    <t>ย้ายไปแม่วงก์พ.ค62</t>
  </si>
  <si>
    <t>นางสาวน้ำทิพย์</t>
  </si>
  <si>
    <t>สิงห์เถื่อน</t>
  </si>
  <si>
    <t>ย้ายจากรรปางมะค่า15พ.ค62</t>
  </si>
  <si>
    <t>นางสาวนันทิตา</t>
  </si>
  <si>
    <t>กิ่งพิกุล</t>
  </si>
  <si>
    <t>ม.5/4</t>
  </si>
  <si>
    <t>นางสาวรัตนกร</t>
  </si>
  <si>
    <t>นางสาวภัทรมน</t>
  </si>
  <si>
    <t>10มิ.ย62</t>
  </si>
  <si>
    <t>นายภานุพันธ์</t>
  </si>
  <si>
    <t>แก้วสุขา</t>
  </si>
  <si>
    <t>นายปุณพล</t>
  </si>
  <si>
    <t>มั่นถิ่น</t>
  </si>
  <si>
    <t>ม.5/3</t>
  </si>
  <si>
    <t>นางสาวกมลวรรณ</t>
  </si>
  <si>
    <t>ม.5/1</t>
  </si>
  <si>
    <t>ย้าย</t>
  </si>
  <si>
    <t>นางสาวสุวิภา</t>
  </si>
  <si>
    <t>นางสาวอาริสา</t>
  </si>
  <si>
    <t>22พ.ค62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</si>
</sst>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8"/>
      <color theme="1"/>
      <name val="TH SarabunPSK"/>
      <family val="2"/>
    </font>
    <font>
      <sz val="14"/>
      <color rgb="FF000000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TH SarabunPSK"/>
      <family val="2"/>
    </font>
    <font>
      <sz val="11"/>
      <color theme="1"/>
      <name val="Tahoma"/>
      <family val="2"/>
      <charset val="222"/>
    </font>
    <font>
      <sz val="16"/>
      <name val="TH SarabunIT๙"/>
      <family val="2"/>
    </font>
    <font>
      <b/>
      <sz val="16"/>
      <color indexed="8"/>
      <name val="TH SarabunIT๙"/>
      <family val="2"/>
    </font>
    <font>
      <b/>
      <sz val="11"/>
      <color rgb="FFFF0000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b/>
      <sz val="20"/>
      <color theme="1"/>
      <name val="TH SarabunPSK"/>
      <family val="2"/>
    </font>
    <font>
      <b/>
      <sz val="20"/>
      <name val="TH SarabunPSK"/>
      <family val="2"/>
    </font>
    <font>
      <sz val="20"/>
      <color rgb="FFFF0000"/>
      <name val="TH SarabunPSK"/>
      <family val="2"/>
    </font>
    <font>
      <sz val="20"/>
      <color theme="1"/>
      <name val="TH SarabunPSK"/>
      <family val="2"/>
    </font>
    <font>
      <b/>
      <sz val="20"/>
      <color rgb="FF00B0F0"/>
      <name val="TH SarabunPSK"/>
      <family val="2"/>
    </font>
    <font>
      <sz val="18"/>
      <color theme="1"/>
      <name val="TH SarabunPSK"/>
      <family val="2"/>
    </font>
    <font>
      <b/>
      <sz val="16"/>
      <color rgb="FF00B0F0"/>
      <name val="TH SarabunPSK"/>
      <family val="2"/>
    </font>
    <font>
      <b/>
      <sz val="12"/>
      <color theme="1"/>
      <name val="TH SarabunPSK"/>
      <family val="2"/>
    </font>
    <font>
      <b/>
      <sz val="18"/>
      <color indexed="8"/>
      <name val="TH SarabunPSK"/>
      <family val="2"/>
    </font>
    <font>
      <b/>
      <sz val="16"/>
      <color rgb="FF00B050"/>
      <name val="TH SarabunPSK"/>
      <family val="2"/>
    </font>
    <font>
      <sz val="16"/>
      <name val="Wingdings 2"/>
      <family val="1"/>
      <charset val="2"/>
    </font>
    <font>
      <sz val="18"/>
      <color rgb="FF000000"/>
      <name val="TH SarabunPSK"/>
      <family val="2"/>
    </font>
    <font>
      <sz val="12"/>
      <name val="TH SarabunPSK"/>
      <family val="2"/>
    </font>
    <font>
      <sz val="16"/>
      <color indexed="8"/>
      <name val="TH SarabunPSK"/>
      <family val="2"/>
    </font>
    <font>
      <sz val="18"/>
      <color indexed="8"/>
      <name val="TH SarabunPSK"/>
      <family val="2"/>
    </font>
    <font>
      <sz val="16"/>
      <color theme="1"/>
      <name val="TH SarabunIT๙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5" tint="-0.24994659260841701"/>
      </left>
      <right/>
      <top style="medium">
        <color theme="5" tint="-0.24994659260841701"/>
      </top>
      <bottom style="thin">
        <color indexed="64"/>
      </bottom>
      <diagonal/>
    </border>
    <border>
      <left/>
      <right/>
      <top style="medium">
        <color theme="5" tint="-0.24994659260841701"/>
      </top>
      <bottom style="thin">
        <color indexed="64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thin">
        <color indexed="64"/>
      </bottom>
      <diagonal/>
    </border>
    <border>
      <left/>
      <right style="thin">
        <color indexed="64"/>
      </right>
      <top style="medium">
        <color theme="5" tint="-0.24994659260841701"/>
      </top>
      <bottom style="thin">
        <color indexed="64"/>
      </bottom>
      <diagonal/>
    </border>
    <border>
      <left style="thin">
        <color indexed="64"/>
      </left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5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theme="1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341">
    <xf numFmtId="0" fontId="0" fillId="0" borderId="0" xfId="0"/>
    <xf numFmtId="0" fontId="9" fillId="0" borderId="0" xfId="0" applyFont="1"/>
    <xf numFmtId="0" fontId="9" fillId="0" borderId="0" xfId="0" applyFont="1" applyBorder="1"/>
    <xf numFmtId="0" fontId="8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59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59" fontId="2" fillId="0" borderId="9" xfId="0" applyNumberFormat="1" applyFont="1" applyFill="1" applyBorder="1" applyAlignment="1">
      <alignment horizontal="center" vertical="center"/>
    </xf>
    <xf numFmtId="59" fontId="2" fillId="0" borderId="7" xfId="0" applyNumberFormat="1" applyFont="1" applyFill="1" applyBorder="1" applyAlignment="1">
      <alignment horizontal="center" vertical="center"/>
    </xf>
    <xf numFmtId="59" fontId="2" fillId="0" borderId="12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/>
    </xf>
    <xf numFmtId="0" fontId="8" fillId="0" borderId="0" xfId="0" applyFont="1" applyBorder="1" applyAlignment="1">
      <alignment vertical="center"/>
    </xf>
    <xf numFmtId="59" fontId="2" fillId="0" borderId="17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59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vertical="center"/>
    </xf>
    <xf numFmtId="59" fontId="9" fillId="0" borderId="9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59" fontId="9" fillId="0" borderId="9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vertical="center" wrapText="1"/>
    </xf>
    <xf numFmtId="49" fontId="15" fillId="0" borderId="11" xfId="0" applyNumberFormat="1" applyFont="1" applyBorder="1" applyAlignment="1">
      <alignment vertical="center" wrapText="1"/>
    </xf>
    <xf numFmtId="59" fontId="9" fillId="0" borderId="12" xfId="0" applyNumberFormat="1" applyFont="1" applyFill="1" applyBorder="1" applyAlignment="1">
      <alignment horizontal="center" vertical="center"/>
    </xf>
    <xf numFmtId="49" fontId="15" fillId="0" borderId="14" xfId="0" applyNumberFormat="1" applyFont="1" applyBorder="1" applyAlignment="1">
      <alignment vertical="center" wrapText="1"/>
    </xf>
    <xf numFmtId="49" fontId="15" fillId="0" borderId="15" xfId="0" applyNumberFormat="1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3" fillId="0" borderId="11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3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4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0" fillId="0" borderId="9" xfId="0" applyNumberFormat="1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>
      <alignment vertical="center" wrapText="1"/>
    </xf>
    <xf numFmtId="49" fontId="20" fillId="0" borderId="11" xfId="0" applyNumberFormat="1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59" fontId="20" fillId="0" borderId="9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vertical="center"/>
    </xf>
    <xf numFmtId="49" fontId="20" fillId="0" borderId="10" xfId="0" applyNumberFormat="1" applyFont="1" applyFill="1" applyBorder="1" applyAlignment="1">
      <alignment vertical="center"/>
    </xf>
    <xf numFmtId="59" fontId="20" fillId="0" borderId="7" xfId="0" applyNumberFormat="1" applyFont="1" applyFill="1" applyBorder="1" applyAlignment="1">
      <alignment horizontal="center" vertical="center"/>
    </xf>
    <xf numFmtId="59" fontId="20" fillId="0" borderId="12" xfId="0" applyNumberFormat="1" applyFont="1" applyFill="1" applyBorder="1" applyAlignment="1">
      <alignment horizontal="center" vertical="center"/>
    </xf>
    <xf numFmtId="59" fontId="3" fillId="0" borderId="7" xfId="0" applyNumberFormat="1" applyFont="1" applyFill="1" applyBorder="1" applyAlignment="1">
      <alignment horizontal="center" vertical="center"/>
    </xf>
    <xf numFmtId="59" fontId="3" fillId="0" borderId="12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59" fontId="20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8" fillId="4" borderId="0" xfId="0" applyFont="1" applyFill="1" applyAlignment="1">
      <alignment horizontal="center"/>
    </xf>
    <xf numFmtId="0" fontId="28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12" fillId="5" borderId="35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1" fillId="0" borderId="1" xfId="0" applyFont="1" applyFill="1" applyBorder="1" applyAlignment="1">
      <alignment horizontal="center" vertical="center"/>
    </xf>
    <xf numFmtId="9" fontId="32" fillId="4" borderId="1" xfId="0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2" fillId="5" borderId="37" xfId="0" applyFont="1" applyFill="1" applyBorder="1" applyAlignment="1">
      <alignment horizontal="center" vertical="center"/>
    </xf>
    <xf numFmtId="0" fontId="33" fillId="6" borderId="30" xfId="0" applyFont="1" applyFill="1" applyBorder="1" applyAlignment="1">
      <alignment horizontal="center" vertical="center"/>
    </xf>
    <xf numFmtId="0" fontId="33" fillId="6" borderId="28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/>
    </xf>
    <xf numFmtId="9" fontId="7" fillId="0" borderId="28" xfId="0" applyNumberFormat="1" applyFont="1" applyBorder="1" applyAlignment="1">
      <alignment horizontal="center"/>
    </xf>
    <xf numFmtId="9" fontId="31" fillId="0" borderId="6" xfId="0" applyNumberFormat="1" applyFont="1" applyFill="1" applyBorder="1" applyAlignment="1">
      <alignment horizontal="center"/>
    </xf>
    <xf numFmtId="9" fontId="32" fillId="4" borderId="38" xfId="0" applyNumberFormat="1" applyFont="1" applyFill="1" applyBorder="1" applyAlignment="1">
      <alignment horizontal="center"/>
    </xf>
    <xf numFmtId="9" fontId="32" fillId="4" borderId="1" xfId="0" applyNumberFormat="1" applyFont="1" applyFill="1" applyBorder="1" applyAlignment="1">
      <alignment horizontal="center"/>
    </xf>
    <xf numFmtId="49" fontId="34" fillId="0" borderId="1" xfId="0" applyNumberFormat="1" applyFont="1" applyBorder="1" applyAlignment="1">
      <alignment horizontal="center"/>
    </xf>
    <xf numFmtId="59" fontId="8" fillId="0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" fillId="0" borderId="1" xfId="0" applyFont="1" applyBorder="1"/>
    <xf numFmtId="0" fontId="35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 vertical="center" wrapText="1" readingOrder="1"/>
    </xf>
    <xf numFmtId="0" fontId="24" fillId="0" borderId="1" xfId="0" applyFont="1" applyBorder="1" applyAlignment="1">
      <alignment horizontal="center"/>
    </xf>
    <xf numFmtId="2" fontId="31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 applyAlignment="1">
      <alignment vertical="center"/>
    </xf>
    <xf numFmtId="0" fontId="3" fillId="0" borderId="4" xfId="0" applyFont="1" applyBorder="1"/>
    <xf numFmtId="0" fontId="8" fillId="0" borderId="2" xfId="0" applyFont="1" applyBorder="1"/>
    <xf numFmtId="0" fontId="37" fillId="2" borderId="1" xfId="0" applyFont="1" applyFill="1" applyBorder="1" applyAlignment="1">
      <alignment horizontal="center"/>
    </xf>
    <xf numFmtId="59" fontId="8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vertical="center"/>
    </xf>
    <xf numFmtId="49" fontId="3" fillId="0" borderId="1" xfId="0" applyNumberFormat="1" applyFont="1" applyBorder="1"/>
    <xf numFmtId="0" fontId="8" fillId="8" borderId="1" xfId="0" applyFont="1" applyFill="1" applyBorder="1" applyAlignment="1">
      <alignment horizontal="center"/>
    </xf>
    <xf numFmtId="0" fontId="8" fillId="8" borderId="0" xfId="0" applyFont="1" applyFill="1"/>
    <xf numFmtId="0" fontId="8" fillId="0" borderId="2" xfId="0" applyFont="1" applyFill="1" applyBorder="1"/>
    <xf numFmtId="0" fontId="3" fillId="0" borderId="4" xfId="0" applyFont="1" applyFill="1" applyBorder="1"/>
    <xf numFmtId="49" fontId="38" fillId="0" borderId="1" xfId="0" applyNumberFormat="1" applyFont="1" applyBorder="1" applyAlignment="1">
      <alignment horizontal="center"/>
    </xf>
    <xf numFmtId="2" fontId="39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6" fillId="0" borderId="1" xfId="0" applyFont="1" applyFill="1" applyBorder="1" applyAlignment="1">
      <alignment horizontal="center" vertical="center" wrapText="1" readingOrder="1"/>
    </xf>
    <xf numFmtId="2" fontId="30" fillId="0" borderId="1" xfId="0" applyNumberFormat="1" applyFont="1" applyBorder="1" applyAlignment="1">
      <alignment horizontal="center" vertical="center"/>
    </xf>
    <xf numFmtId="0" fontId="8" fillId="0" borderId="0" xfId="0" applyFont="1" applyBorder="1"/>
    <xf numFmtId="0" fontId="30" fillId="0" borderId="0" xfId="0" applyFont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49" fontId="2" fillId="0" borderId="9" xfId="0" applyNumberFormat="1" applyFont="1" applyFill="1" applyBorder="1"/>
    <xf numFmtId="49" fontId="9" fillId="0" borderId="1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12" fillId="0" borderId="17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/>
    <xf numFmtId="0" fontId="8" fillId="0" borderId="12" xfId="0" applyFont="1" applyBorder="1"/>
    <xf numFmtId="49" fontId="8" fillId="0" borderId="12" xfId="0" applyNumberFormat="1" applyFont="1" applyBorder="1" applyAlignment="1">
      <alignment horizontal="center" vertical="center"/>
    </xf>
    <xf numFmtId="0" fontId="8" fillId="0" borderId="11" xfId="0" applyFont="1" applyBorder="1"/>
    <xf numFmtId="0" fontId="8" fillId="0" borderId="15" xfId="0" applyFont="1" applyBorder="1"/>
    <xf numFmtId="0" fontId="8" fillId="0" borderId="10" xfId="0" applyFont="1" applyBorder="1"/>
    <xf numFmtId="0" fontId="8" fillId="0" borderId="14" xfId="0" applyFont="1" applyBorder="1"/>
    <xf numFmtId="0" fontId="0" fillId="0" borderId="0" xfId="0" applyBorder="1"/>
    <xf numFmtId="59" fontId="8" fillId="0" borderId="0" xfId="0" applyNumberFormat="1" applyFont="1" applyAlignment="1">
      <alignment horizontal="center"/>
    </xf>
    <xf numFmtId="59" fontId="8" fillId="0" borderId="0" xfId="0" applyNumberFormat="1" applyFont="1" applyAlignment="1">
      <alignment horizontal="left"/>
    </xf>
    <xf numFmtId="59" fontId="24" fillId="0" borderId="0" xfId="0" applyNumberFormat="1" applyFont="1" applyAlignment="1">
      <alignment horizontal="center"/>
    </xf>
    <xf numFmtId="59" fontId="8" fillId="0" borderId="7" xfId="0" applyNumberFormat="1" applyFont="1" applyBorder="1" applyAlignment="1">
      <alignment horizontal="center"/>
    </xf>
    <xf numFmtId="59" fontId="8" fillId="0" borderId="9" xfId="0" applyNumberFormat="1" applyFont="1" applyBorder="1" applyAlignment="1">
      <alignment horizontal="center"/>
    </xf>
    <xf numFmtId="59" fontId="24" fillId="0" borderId="9" xfId="0" applyNumberFormat="1" applyFont="1" applyBorder="1" applyAlignment="1">
      <alignment horizontal="center"/>
    </xf>
    <xf numFmtId="59" fontId="8" fillId="0" borderId="13" xfId="0" applyNumberFormat="1" applyFont="1" applyBorder="1" applyAlignment="1">
      <alignment horizontal="left"/>
    </xf>
    <xf numFmtId="59" fontId="8" fillId="0" borderId="11" xfId="0" applyNumberFormat="1" applyFont="1" applyBorder="1" applyAlignment="1">
      <alignment horizontal="left"/>
    </xf>
    <xf numFmtId="59" fontId="24" fillId="0" borderId="11" xfId="0" applyNumberFormat="1" applyFont="1" applyBorder="1" applyAlignment="1">
      <alignment horizontal="left"/>
    </xf>
    <xf numFmtId="59" fontId="8" fillId="0" borderId="8" xfId="0" applyNumberFormat="1" applyFont="1" applyBorder="1" applyAlignment="1">
      <alignment horizontal="left"/>
    </xf>
    <xf numFmtId="59" fontId="8" fillId="0" borderId="10" xfId="0" applyNumberFormat="1" applyFont="1" applyBorder="1" applyAlignment="1">
      <alignment horizontal="left"/>
    </xf>
    <xf numFmtId="59" fontId="24" fillId="0" borderId="10" xfId="0" applyNumberFormat="1" applyFont="1" applyBorder="1" applyAlignment="1">
      <alignment horizontal="left"/>
    </xf>
    <xf numFmtId="59" fontId="8" fillId="0" borderId="0" xfId="0" applyNumberFormat="1" applyFont="1" applyBorder="1" applyAlignment="1">
      <alignment horizontal="left"/>
    </xf>
    <xf numFmtId="59" fontId="24" fillId="0" borderId="12" xfId="0" applyNumberFormat="1" applyFont="1" applyBorder="1" applyAlignment="1">
      <alignment horizontal="center"/>
    </xf>
    <xf numFmtId="59" fontId="24" fillId="0" borderId="14" xfId="0" applyNumberFormat="1" applyFont="1" applyBorder="1" applyAlignment="1">
      <alignment horizontal="left"/>
    </xf>
    <xf numFmtId="59" fontId="24" fillId="0" borderId="15" xfId="0" applyNumberFormat="1" applyFont="1" applyBorder="1" applyAlignment="1">
      <alignment horizontal="left"/>
    </xf>
    <xf numFmtId="59" fontId="9" fillId="0" borderId="12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59" fontId="8" fillId="0" borderId="7" xfId="0" applyNumberFormat="1" applyFont="1" applyBorder="1" applyAlignment="1">
      <alignment horizontal="center" vertical="center"/>
    </xf>
    <xf numFmtId="59" fontId="8" fillId="0" borderId="8" xfId="0" applyNumberFormat="1" applyFont="1" applyBorder="1" applyAlignment="1">
      <alignment horizontal="left" vertical="center"/>
    </xf>
    <xf numFmtId="59" fontId="8" fillId="0" borderId="13" xfId="0" applyNumberFormat="1" applyFont="1" applyBorder="1" applyAlignment="1">
      <alignment horizontal="left" vertical="center"/>
    </xf>
    <xf numFmtId="59" fontId="8" fillId="0" borderId="9" xfId="0" applyNumberFormat="1" applyFont="1" applyBorder="1" applyAlignment="1">
      <alignment horizontal="center" vertical="center"/>
    </xf>
    <xf numFmtId="59" fontId="8" fillId="0" borderId="10" xfId="0" applyNumberFormat="1" applyFont="1" applyBorder="1" applyAlignment="1">
      <alignment horizontal="left" vertical="center"/>
    </xf>
    <xf numFmtId="59" fontId="8" fillId="0" borderId="11" xfId="0" applyNumberFormat="1" applyFont="1" applyBorder="1" applyAlignment="1">
      <alignment horizontal="left" vertical="center"/>
    </xf>
    <xf numFmtId="59" fontId="24" fillId="0" borderId="9" xfId="0" applyNumberFormat="1" applyFont="1" applyBorder="1" applyAlignment="1">
      <alignment horizontal="center" vertical="center"/>
    </xf>
    <xf numFmtId="59" fontId="24" fillId="0" borderId="10" xfId="0" applyNumberFormat="1" applyFont="1" applyBorder="1" applyAlignment="1">
      <alignment horizontal="left" vertical="center"/>
    </xf>
    <xf numFmtId="59" fontId="24" fillId="0" borderId="11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16" fontId="8" fillId="0" borderId="13" xfId="0" applyNumberFormat="1" applyFont="1" applyBorder="1" applyAlignment="1">
      <alignment horizontal="center" vertical="center"/>
    </xf>
    <xf numFmtId="59" fontId="3" fillId="0" borderId="9" xfId="0" applyNumberFormat="1" applyFont="1" applyBorder="1" applyAlignment="1">
      <alignment horizontal="center"/>
    </xf>
    <xf numFmtId="0" fontId="6" fillId="0" borderId="6" xfId="0" applyFont="1" applyBorder="1" applyAlignment="1">
      <alignment vertical="center"/>
    </xf>
    <xf numFmtId="59" fontId="3" fillId="0" borderId="17" xfId="0" applyNumberFormat="1" applyFont="1" applyFill="1" applyBorder="1" applyAlignment="1">
      <alignment horizontal="center" vertical="center"/>
    </xf>
    <xf numFmtId="59" fontId="3" fillId="0" borderId="9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vertical="center"/>
    </xf>
    <xf numFmtId="59" fontId="3" fillId="0" borderId="10" xfId="0" applyNumberFormat="1" applyFont="1" applyBorder="1" applyAlignment="1">
      <alignment horizontal="left" vertical="center"/>
    </xf>
    <xf numFmtId="59" fontId="3" fillId="0" borderId="11" xfId="0" applyNumberFormat="1" applyFont="1" applyBorder="1" applyAlignment="1">
      <alignment horizontal="left" vertical="center"/>
    </xf>
    <xf numFmtId="59" fontId="3" fillId="0" borderId="17" xfId="0" applyNumberFormat="1" applyFont="1" applyBorder="1" applyAlignment="1">
      <alignment horizontal="center"/>
    </xf>
    <xf numFmtId="59" fontId="20" fillId="0" borderId="9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vertical="center"/>
    </xf>
    <xf numFmtId="59" fontId="20" fillId="0" borderId="6" xfId="0" applyNumberFormat="1" applyFont="1" applyFill="1" applyBorder="1" applyAlignment="1">
      <alignment horizontal="center" vertical="center"/>
    </xf>
    <xf numFmtId="59" fontId="8" fillId="0" borderId="11" xfId="0" applyNumberFormat="1" applyFont="1" applyBorder="1" applyAlignment="1">
      <alignment horizontal="center"/>
    </xf>
    <xf numFmtId="59" fontId="20" fillId="0" borderId="16" xfId="0" applyNumberFormat="1" applyFont="1" applyBorder="1" applyAlignment="1">
      <alignment horizontal="center" vertical="center"/>
    </xf>
    <xf numFmtId="0" fontId="3" fillId="0" borderId="10" xfId="0" applyFont="1" applyBorder="1" applyAlignment="1"/>
    <xf numFmtId="0" fontId="3" fillId="0" borderId="0" xfId="0" applyFont="1" applyAlignment="1"/>
    <xf numFmtId="59" fontId="40" fillId="0" borderId="9" xfId="0" applyNumberFormat="1" applyFont="1" applyBorder="1" applyAlignment="1">
      <alignment horizontal="center"/>
    </xf>
    <xf numFmtId="59" fontId="40" fillId="0" borderId="10" xfId="0" applyNumberFormat="1" applyFont="1" applyBorder="1" applyAlignment="1">
      <alignment horizontal="left"/>
    </xf>
    <xf numFmtId="59" fontId="40" fillId="0" borderId="11" xfId="0" applyNumberFormat="1" applyFont="1" applyBorder="1" applyAlignment="1">
      <alignment horizontal="left"/>
    </xf>
    <xf numFmtId="59" fontId="20" fillId="0" borderId="10" xfId="0" applyNumberFormat="1" applyFont="1" applyBorder="1" applyAlignment="1">
      <alignment horizontal="left" vertical="center"/>
    </xf>
    <xf numFmtId="59" fontId="20" fillId="0" borderId="11" xfId="0" applyNumberFormat="1" applyFont="1" applyBorder="1" applyAlignment="1">
      <alignment horizontal="left" vertical="center"/>
    </xf>
    <xf numFmtId="59" fontId="20" fillId="0" borderId="9" xfId="0" applyNumberFormat="1" applyFont="1" applyBorder="1" applyAlignment="1">
      <alignment horizontal="center"/>
    </xf>
    <xf numFmtId="59" fontId="20" fillId="0" borderId="10" xfId="0" applyNumberFormat="1" applyFont="1" applyBorder="1" applyAlignment="1">
      <alignment horizontal="left"/>
    </xf>
    <xf numFmtId="59" fontId="20" fillId="0" borderId="11" xfId="0" applyNumberFormat="1" applyFont="1" applyBorder="1" applyAlignment="1">
      <alignment horizontal="left"/>
    </xf>
    <xf numFmtId="0" fontId="20" fillId="0" borderId="18" xfId="0" applyFont="1" applyFill="1" applyBorder="1" applyAlignment="1">
      <alignment vertical="center"/>
    </xf>
    <xf numFmtId="0" fontId="20" fillId="0" borderId="19" xfId="0" applyFont="1" applyFill="1" applyBorder="1" applyAlignment="1">
      <alignment vertical="center"/>
    </xf>
    <xf numFmtId="0" fontId="40" fillId="0" borderId="10" xfId="0" applyFont="1" applyFill="1" applyBorder="1" applyAlignment="1">
      <alignment vertical="center"/>
    </xf>
    <xf numFmtId="0" fontId="40" fillId="0" borderId="19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59" fontId="40" fillId="0" borderId="10" xfId="0" applyNumberFormat="1" applyFont="1" applyBorder="1" applyAlignment="1">
      <alignment horizontal="left" vertical="center"/>
    </xf>
    <xf numFmtId="59" fontId="40" fillId="0" borderId="11" xfId="0" applyNumberFormat="1" applyFont="1" applyBorder="1" applyAlignment="1">
      <alignment horizontal="left" vertical="center"/>
    </xf>
    <xf numFmtId="0" fontId="6" fillId="0" borderId="41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59" fontId="3" fillId="0" borderId="18" xfId="0" applyNumberFormat="1" applyFont="1" applyBorder="1" applyAlignment="1">
      <alignment horizontal="left" vertical="center"/>
    </xf>
    <xf numFmtId="59" fontId="8" fillId="0" borderId="20" xfId="0" applyNumberFormat="1" applyFont="1" applyBorder="1" applyAlignment="1">
      <alignment horizontal="left" vertical="center"/>
    </xf>
    <xf numFmtId="59" fontId="3" fillId="0" borderId="12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59" fontId="3" fillId="0" borderId="12" xfId="0" applyNumberFormat="1" applyFont="1" applyBorder="1" applyAlignment="1">
      <alignment horizontal="center"/>
    </xf>
    <xf numFmtId="59" fontId="3" fillId="0" borderId="14" xfId="0" applyNumberFormat="1" applyFont="1" applyBorder="1" applyAlignment="1">
      <alignment horizontal="left" vertical="center"/>
    </xf>
    <xf numFmtId="59" fontId="3" fillId="0" borderId="15" xfId="0" applyNumberFormat="1" applyFont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6" fillId="0" borderId="42" xfId="0" applyFont="1" applyBorder="1" applyAlignment="1">
      <alignment vertical="center"/>
    </xf>
    <xf numFmtId="59" fontId="8" fillId="2" borderId="10" xfId="0" applyNumberFormat="1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59" fontId="40" fillId="0" borderId="17" xfId="0" applyNumberFormat="1" applyFont="1" applyBorder="1" applyAlignment="1">
      <alignment horizontal="center"/>
    </xf>
    <xf numFmtId="59" fontId="40" fillId="0" borderId="14" xfId="0" applyNumberFormat="1" applyFont="1" applyBorder="1" applyAlignment="1">
      <alignment horizontal="left"/>
    </xf>
    <xf numFmtId="59" fontId="40" fillId="0" borderId="19" xfId="0" applyNumberFormat="1" applyFont="1" applyBorder="1" applyAlignment="1">
      <alignment horizontal="left"/>
    </xf>
    <xf numFmtId="0" fontId="3" fillId="0" borderId="5" xfId="0" applyFont="1" applyBorder="1" applyAlignment="1">
      <alignment vertical="center"/>
    </xf>
    <xf numFmtId="0" fontId="0" fillId="0" borderId="0" xfId="0" applyFont="1"/>
    <xf numFmtId="0" fontId="8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59" fontId="20" fillId="0" borderId="17" xfId="0" applyNumberFormat="1" applyFont="1" applyFill="1" applyBorder="1" applyAlignment="1">
      <alignment horizontal="center" vertical="center"/>
    </xf>
    <xf numFmtId="59" fontId="8" fillId="0" borderId="12" xfId="0" applyNumberFormat="1" applyFont="1" applyBorder="1" applyAlignment="1">
      <alignment horizontal="center"/>
    </xf>
    <xf numFmtId="59" fontId="8" fillId="0" borderId="14" xfId="0" applyNumberFormat="1" applyFont="1" applyBorder="1" applyAlignment="1">
      <alignment horizontal="left"/>
    </xf>
    <xf numFmtId="59" fontId="8" fillId="0" borderId="15" xfId="0" applyNumberFormat="1" applyFont="1" applyBorder="1" applyAlignment="1">
      <alignment horizontal="left"/>
    </xf>
    <xf numFmtId="0" fontId="23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5" borderId="31" xfId="0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0" fontId="1" fillId="5" borderId="33" xfId="0" applyFont="1" applyFill="1" applyBorder="1" applyAlignment="1">
      <alignment vertical="center"/>
    </xf>
    <xf numFmtId="0" fontId="1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 vertical="center"/>
    </xf>
    <xf numFmtId="0" fontId="30" fillId="6" borderId="3" xfId="0" applyFont="1" applyFill="1" applyBorder="1" applyAlignment="1">
      <alignment vertical="center"/>
    </xf>
    <xf numFmtId="0" fontId="30" fillId="6" borderId="4" xfId="0" applyFont="1" applyFill="1" applyBorder="1" applyAlignment="1">
      <alignment vertical="center"/>
    </xf>
    <xf numFmtId="0" fontId="2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59" fontId="40" fillId="0" borderId="12" xfId="0" applyNumberFormat="1" applyFont="1" applyBorder="1" applyAlignment="1">
      <alignment horizontal="center"/>
    </xf>
    <xf numFmtId="59" fontId="40" fillId="0" borderId="15" xfId="0" applyNumberFormat="1" applyFont="1" applyBorder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L124"/>
  <sheetViews>
    <sheetView topLeftCell="A45" workbookViewId="0">
      <selection activeCell="A45" sqref="A1:XFD1048576"/>
    </sheetView>
  </sheetViews>
  <sheetFormatPr defaultRowHeight="23.25" customHeight="1" x14ac:dyDescent="0.55000000000000004"/>
  <cols>
    <col min="1" max="1" width="4.5" style="120" customWidth="1"/>
    <col min="2" max="2" width="3.375" style="120" customWidth="1"/>
    <col min="3" max="3" width="6.125" style="77" customWidth="1"/>
    <col min="4" max="4" width="10.375" style="77" customWidth="1"/>
    <col min="5" max="5" width="15.875" style="187" customWidth="1"/>
    <col min="6" max="6" width="14.375" style="77" customWidth="1"/>
    <col min="7" max="7" width="19" style="126" customWidth="1"/>
    <col min="8" max="8" width="20.25" style="77" customWidth="1"/>
    <col min="9" max="14" width="9" style="77" hidden="1" customWidth="1"/>
    <col min="15" max="17" width="9" style="77"/>
    <col min="18" max="22" width="5.625" style="126" hidden="1" customWidth="1"/>
    <col min="23" max="23" width="5.625" style="125" hidden="1" customWidth="1"/>
    <col min="24" max="27" width="6.125" style="188" hidden="1" customWidth="1"/>
    <col min="28" max="28" width="5.125" style="125" hidden="1" customWidth="1"/>
    <col min="29" max="30" width="7.375" style="126" hidden="1" customWidth="1"/>
    <col min="31" max="31" width="7.375" style="127" customWidth="1"/>
    <col min="32" max="35" width="8.375" style="128" hidden="1" customWidth="1"/>
    <col min="36" max="16384" width="9" style="77"/>
  </cols>
  <sheetData>
    <row r="1" spans="1:35" s="119" customFormat="1" ht="22.5" customHeight="1" x14ac:dyDescent="0.7">
      <c r="A1" s="114"/>
      <c r="B1" s="114"/>
      <c r="C1" s="301" t="s">
        <v>146</v>
      </c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115"/>
      <c r="AC1" s="116"/>
      <c r="AD1" s="116"/>
      <c r="AE1" s="117"/>
      <c r="AF1" s="118"/>
      <c r="AG1" s="118"/>
      <c r="AH1" s="118"/>
      <c r="AI1" s="118"/>
    </row>
    <row r="2" spans="1:35" s="119" customFormat="1" ht="22.5" customHeight="1" x14ac:dyDescent="0.7">
      <c r="A2" s="114"/>
      <c r="B2" s="114"/>
      <c r="C2" s="301" t="s">
        <v>147</v>
      </c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115"/>
      <c r="AC2" s="116"/>
      <c r="AD2" s="116"/>
      <c r="AE2" s="117"/>
      <c r="AF2" s="118"/>
      <c r="AG2" s="118"/>
      <c r="AH2" s="118"/>
      <c r="AI2" s="118"/>
    </row>
    <row r="3" spans="1:35" ht="22.5" customHeight="1" thickBot="1" x14ac:dyDescent="0.6">
      <c r="C3" s="121"/>
      <c r="D3" s="121"/>
      <c r="E3" s="122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3"/>
      <c r="X3" s="124"/>
      <c r="Y3" s="124"/>
      <c r="Z3" s="124"/>
      <c r="AA3" s="124"/>
    </row>
    <row r="4" spans="1:35" ht="22.5" customHeight="1" x14ac:dyDescent="0.55000000000000004">
      <c r="A4" s="302" t="s">
        <v>34</v>
      </c>
      <c r="B4" s="302" t="s">
        <v>6</v>
      </c>
      <c r="C4" s="304" t="s">
        <v>1</v>
      </c>
      <c r="D4" s="304" t="s">
        <v>13</v>
      </c>
      <c r="E4" s="306" t="s">
        <v>0</v>
      </c>
      <c r="F4" s="307"/>
      <c r="G4" s="304" t="s">
        <v>148</v>
      </c>
      <c r="H4" s="304" t="s">
        <v>149</v>
      </c>
      <c r="I4" s="310" t="s">
        <v>150</v>
      </c>
      <c r="J4" s="311"/>
      <c r="K4" s="310" t="s">
        <v>151</v>
      </c>
      <c r="L4" s="311"/>
      <c r="M4" s="310" t="s">
        <v>152</v>
      </c>
      <c r="N4" s="312"/>
      <c r="O4" s="313" t="s">
        <v>153</v>
      </c>
      <c r="P4" s="314"/>
      <c r="Q4" s="315"/>
      <c r="R4" s="316" t="s">
        <v>154</v>
      </c>
      <c r="S4" s="317"/>
      <c r="T4" s="317"/>
      <c r="U4" s="317"/>
      <c r="V4" s="318"/>
      <c r="W4" s="129" t="s">
        <v>155</v>
      </c>
      <c r="X4" s="319" t="s">
        <v>156</v>
      </c>
      <c r="Y4" s="320"/>
      <c r="Z4" s="320"/>
      <c r="AA4" s="321"/>
      <c r="AB4" s="130" t="s">
        <v>155</v>
      </c>
      <c r="AC4" s="131" t="s">
        <v>157</v>
      </c>
      <c r="AD4" s="131" t="s">
        <v>158</v>
      </c>
      <c r="AE4" s="132" t="s">
        <v>155</v>
      </c>
      <c r="AF4" s="133" t="s">
        <v>159</v>
      </c>
      <c r="AG4" s="134" t="s">
        <v>160</v>
      </c>
      <c r="AH4" s="134" t="s">
        <v>161</v>
      </c>
      <c r="AI4" s="134" t="s">
        <v>158</v>
      </c>
    </row>
    <row r="5" spans="1:35" ht="22.5" customHeight="1" x14ac:dyDescent="0.55000000000000004">
      <c r="A5" s="303"/>
      <c r="B5" s="303"/>
      <c r="C5" s="305"/>
      <c r="D5" s="305"/>
      <c r="E5" s="308"/>
      <c r="F5" s="309"/>
      <c r="G5" s="305"/>
      <c r="H5" s="305"/>
      <c r="I5" s="135" t="s">
        <v>162</v>
      </c>
      <c r="J5" s="135" t="s">
        <v>163</v>
      </c>
      <c r="K5" s="135" t="s">
        <v>162</v>
      </c>
      <c r="L5" s="135" t="s">
        <v>163</v>
      </c>
      <c r="M5" s="135" t="s">
        <v>162</v>
      </c>
      <c r="N5" s="136" t="s">
        <v>163</v>
      </c>
      <c r="O5" s="137" t="s">
        <v>164</v>
      </c>
      <c r="P5" s="138" t="s">
        <v>165</v>
      </c>
      <c r="Q5" s="139" t="s">
        <v>166</v>
      </c>
      <c r="R5" s="140" t="s">
        <v>161</v>
      </c>
      <c r="S5" s="141" t="s">
        <v>167</v>
      </c>
      <c r="T5" s="141" t="s">
        <v>37</v>
      </c>
      <c r="U5" s="141" t="s">
        <v>168</v>
      </c>
      <c r="V5" s="141" t="s">
        <v>169</v>
      </c>
      <c r="W5" s="142">
        <v>100</v>
      </c>
      <c r="X5" s="143" t="s">
        <v>170</v>
      </c>
      <c r="Y5" s="144" t="s">
        <v>167</v>
      </c>
      <c r="Z5" s="144" t="s">
        <v>37</v>
      </c>
      <c r="AA5" s="144" t="s">
        <v>169</v>
      </c>
      <c r="AB5" s="145">
        <v>400</v>
      </c>
      <c r="AC5" s="146">
        <v>0.8</v>
      </c>
      <c r="AD5" s="146">
        <v>0.2</v>
      </c>
      <c r="AE5" s="147">
        <v>1</v>
      </c>
      <c r="AF5" s="148" t="s">
        <v>171</v>
      </c>
      <c r="AG5" s="134" t="s">
        <v>172</v>
      </c>
      <c r="AH5" s="149">
        <v>0.16</v>
      </c>
      <c r="AI5" s="149" t="s">
        <v>173</v>
      </c>
    </row>
    <row r="6" spans="1:35" ht="22.5" customHeight="1" x14ac:dyDescent="0.65">
      <c r="A6" s="107">
        <v>1</v>
      </c>
      <c r="B6" s="131">
        <v>1</v>
      </c>
      <c r="C6" s="150" t="s">
        <v>57</v>
      </c>
      <c r="D6" s="151"/>
      <c r="E6" s="152" t="s">
        <v>174</v>
      </c>
      <c r="F6" s="153" t="s">
        <v>175</v>
      </c>
      <c r="G6" s="154">
        <v>1629400014930</v>
      </c>
      <c r="H6" s="155" t="s">
        <v>176</v>
      </c>
      <c r="I6" s="156"/>
      <c r="J6" s="157"/>
      <c r="K6" s="157"/>
      <c r="L6" s="157"/>
      <c r="M6" s="157"/>
      <c r="N6" s="158" t="s">
        <v>25</v>
      </c>
      <c r="O6" s="159" t="s">
        <v>37</v>
      </c>
      <c r="P6" s="159" t="s">
        <v>43</v>
      </c>
      <c r="Q6" s="159" t="s">
        <v>42</v>
      </c>
      <c r="R6" s="107">
        <v>11</v>
      </c>
      <c r="S6" s="160">
        <v>10</v>
      </c>
      <c r="T6" s="107">
        <v>7</v>
      </c>
      <c r="U6" s="107">
        <v>12</v>
      </c>
      <c r="V6" s="161">
        <v>5</v>
      </c>
      <c r="W6" s="107">
        <f t="shared" ref="W6:W37" si="0">SUM(R6:V6)</f>
        <v>45</v>
      </c>
      <c r="X6" s="162">
        <v>56</v>
      </c>
      <c r="Y6" s="162">
        <v>36</v>
      </c>
      <c r="Z6" s="162">
        <v>32</v>
      </c>
      <c r="AA6" s="162">
        <v>38</v>
      </c>
      <c r="AB6" s="163">
        <f t="shared" ref="AB6:AB69" si="1">SUM(X6:AA6)</f>
        <v>162</v>
      </c>
      <c r="AC6" s="107">
        <f t="shared" ref="AC6:AC69" si="2">W6*80/100</f>
        <v>36</v>
      </c>
      <c r="AD6" s="107">
        <f t="shared" ref="AD6:AD69" si="3">AB6*20/500</f>
        <v>6.48</v>
      </c>
      <c r="AE6" s="164">
        <f t="shared" ref="AE6:AE69" si="4">AC6+AD6</f>
        <v>42.480000000000004</v>
      </c>
      <c r="AF6" s="165" t="e">
        <f>(#REF!+#REF!)*32/40</f>
        <v>#REF!</v>
      </c>
      <c r="AG6" s="165" t="e">
        <f>(#REF!+#REF!)/2</f>
        <v>#REF!</v>
      </c>
      <c r="AH6" s="165" t="e">
        <f>#REF!*16/20</f>
        <v>#REF!</v>
      </c>
      <c r="AI6" s="165" t="e">
        <f>#REF!</f>
        <v>#REF!</v>
      </c>
    </row>
    <row r="7" spans="1:35" ht="22.5" customHeight="1" x14ac:dyDescent="0.65">
      <c r="A7" s="107">
        <v>2</v>
      </c>
      <c r="B7" s="131">
        <v>1</v>
      </c>
      <c r="C7" s="166" t="s">
        <v>116</v>
      </c>
      <c r="D7" s="107" t="s">
        <v>177</v>
      </c>
      <c r="E7" s="167" t="s">
        <v>178</v>
      </c>
      <c r="F7" s="168" t="s">
        <v>179</v>
      </c>
      <c r="G7" s="107" t="s">
        <v>180</v>
      </c>
      <c r="H7" s="107" t="s">
        <v>40</v>
      </c>
      <c r="I7" s="158" t="s">
        <v>25</v>
      </c>
      <c r="J7" s="79"/>
      <c r="K7" s="79"/>
      <c r="L7" s="155"/>
      <c r="M7" s="79"/>
      <c r="N7" s="79"/>
      <c r="O7" s="107" t="s">
        <v>37</v>
      </c>
      <c r="P7" s="107" t="s">
        <v>42</v>
      </c>
      <c r="Q7" s="107" t="s">
        <v>43</v>
      </c>
      <c r="R7" s="107">
        <v>10</v>
      </c>
      <c r="S7" s="160">
        <v>8</v>
      </c>
      <c r="T7" s="161">
        <v>9</v>
      </c>
      <c r="U7" s="107">
        <v>9</v>
      </c>
      <c r="V7" s="161">
        <v>6</v>
      </c>
      <c r="W7" s="107">
        <f t="shared" si="0"/>
        <v>42</v>
      </c>
      <c r="X7" s="162">
        <v>62</v>
      </c>
      <c r="Y7" s="162">
        <v>40</v>
      </c>
      <c r="Z7" s="162">
        <v>44</v>
      </c>
      <c r="AA7" s="162">
        <v>24</v>
      </c>
      <c r="AB7" s="163">
        <f t="shared" si="1"/>
        <v>170</v>
      </c>
      <c r="AC7" s="107">
        <f t="shared" si="2"/>
        <v>33.6</v>
      </c>
      <c r="AD7" s="107">
        <f t="shared" si="3"/>
        <v>6.8</v>
      </c>
      <c r="AE7" s="164">
        <f t="shared" si="4"/>
        <v>40.4</v>
      </c>
      <c r="AF7" s="165" t="e">
        <f>(#REF!+#REF!)*32/40</f>
        <v>#REF!</v>
      </c>
      <c r="AG7" s="165" t="e">
        <f>(#REF!+#REF!)/2</f>
        <v>#REF!</v>
      </c>
      <c r="AH7" s="165" t="e">
        <f>#REF!*16/20</f>
        <v>#REF!</v>
      </c>
      <c r="AI7" s="165" t="e">
        <f>#REF!</f>
        <v>#REF!</v>
      </c>
    </row>
    <row r="8" spans="1:35" ht="22.5" customHeight="1" x14ac:dyDescent="0.65">
      <c r="A8" s="107">
        <v>3</v>
      </c>
      <c r="B8" s="131">
        <v>1</v>
      </c>
      <c r="C8" s="166" t="s">
        <v>121</v>
      </c>
      <c r="D8" s="107" t="s">
        <v>181</v>
      </c>
      <c r="E8" s="167" t="s">
        <v>182</v>
      </c>
      <c r="F8" s="168" t="s">
        <v>183</v>
      </c>
      <c r="G8" s="107" t="s">
        <v>184</v>
      </c>
      <c r="H8" s="107" t="s">
        <v>40</v>
      </c>
      <c r="I8" s="158" t="s">
        <v>25</v>
      </c>
      <c r="J8" s="157"/>
      <c r="K8" s="157"/>
      <c r="L8" s="157"/>
      <c r="M8" s="157"/>
      <c r="N8" s="157"/>
      <c r="O8" s="155" t="s">
        <v>37</v>
      </c>
      <c r="P8" s="155" t="s">
        <v>42</v>
      </c>
      <c r="Q8" s="155" t="s">
        <v>43</v>
      </c>
      <c r="R8" s="107">
        <v>5</v>
      </c>
      <c r="S8" s="160">
        <v>11</v>
      </c>
      <c r="T8" s="161">
        <v>10</v>
      </c>
      <c r="U8" s="107">
        <v>14</v>
      </c>
      <c r="V8" s="161">
        <v>5</v>
      </c>
      <c r="W8" s="107">
        <f t="shared" si="0"/>
        <v>45</v>
      </c>
      <c r="X8" s="162">
        <v>50</v>
      </c>
      <c r="Y8" s="162">
        <v>40</v>
      </c>
      <c r="Z8" s="162">
        <v>42</v>
      </c>
      <c r="AA8" s="162">
        <v>24</v>
      </c>
      <c r="AB8" s="163">
        <f t="shared" si="1"/>
        <v>156</v>
      </c>
      <c r="AC8" s="107">
        <f t="shared" si="2"/>
        <v>36</v>
      </c>
      <c r="AD8" s="107">
        <f t="shared" si="3"/>
        <v>6.24</v>
      </c>
      <c r="AE8" s="164">
        <f t="shared" si="4"/>
        <v>42.24</v>
      </c>
      <c r="AF8" s="165" t="e">
        <f>(#REF!+#REF!)*32/40</f>
        <v>#REF!</v>
      </c>
      <c r="AG8" s="165" t="e">
        <f>(#REF!+#REF!)/2</f>
        <v>#REF!</v>
      </c>
      <c r="AH8" s="165" t="e">
        <f>#REF!*16/20</f>
        <v>#REF!</v>
      </c>
      <c r="AI8" s="165" t="e">
        <f>#REF!</f>
        <v>#REF!</v>
      </c>
    </row>
    <row r="9" spans="1:35" ht="22.5" customHeight="1" x14ac:dyDescent="0.65">
      <c r="A9" s="107">
        <v>4</v>
      </c>
      <c r="B9" s="131">
        <v>1</v>
      </c>
      <c r="C9" s="166" t="s">
        <v>109</v>
      </c>
      <c r="D9" s="107" t="s">
        <v>185</v>
      </c>
      <c r="E9" s="167" t="s">
        <v>186</v>
      </c>
      <c r="F9" s="169" t="s">
        <v>187</v>
      </c>
      <c r="G9" s="107" t="s">
        <v>188</v>
      </c>
      <c r="H9" s="107" t="s">
        <v>40</v>
      </c>
      <c r="I9" s="157"/>
      <c r="J9" s="158" t="s">
        <v>25</v>
      </c>
      <c r="K9" s="157"/>
      <c r="L9" s="157"/>
      <c r="M9" s="157"/>
      <c r="N9" s="157"/>
      <c r="O9" s="155" t="s">
        <v>37</v>
      </c>
      <c r="P9" s="155" t="s">
        <v>43</v>
      </c>
      <c r="Q9" s="155" t="s">
        <v>42</v>
      </c>
      <c r="R9" s="107">
        <v>10</v>
      </c>
      <c r="S9" s="160">
        <v>8</v>
      </c>
      <c r="T9" s="161">
        <v>9</v>
      </c>
      <c r="U9" s="107">
        <v>14</v>
      </c>
      <c r="V9" s="161">
        <v>7</v>
      </c>
      <c r="W9" s="107">
        <f t="shared" si="0"/>
        <v>48</v>
      </c>
      <c r="X9" s="162">
        <v>78</v>
      </c>
      <c r="Y9" s="162">
        <v>36</v>
      </c>
      <c r="Z9" s="162">
        <v>38</v>
      </c>
      <c r="AA9" s="162">
        <v>46</v>
      </c>
      <c r="AB9" s="163">
        <f t="shared" si="1"/>
        <v>198</v>
      </c>
      <c r="AC9" s="107">
        <f t="shared" si="2"/>
        <v>38.4</v>
      </c>
      <c r="AD9" s="107">
        <f t="shared" si="3"/>
        <v>7.92</v>
      </c>
      <c r="AE9" s="164">
        <f t="shared" si="4"/>
        <v>46.32</v>
      </c>
      <c r="AF9" s="165" t="e">
        <f>(#REF!+#REF!)*32/40</f>
        <v>#REF!</v>
      </c>
      <c r="AG9" s="165" t="e">
        <f>(#REF!+#REF!)/2</f>
        <v>#REF!</v>
      </c>
      <c r="AH9" s="165" t="e">
        <f>#REF!*16/20</f>
        <v>#REF!</v>
      </c>
      <c r="AI9" s="165" t="e">
        <f>#REF!</f>
        <v>#REF!</v>
      </c>
    </row>
    <row r="10" spans="1:35" ht="22.5" customHeight="1" x14ac:dyDescent="0.65">
      <c r="A10" s="107">
        <v>5</v>
      </c>
      <c r="B10" s="131">
        <v>1</v>
      </c>
      <c r="C10" s="166" t="s">
        <v>81</v>
      </c>
      <c r="D10" s="107" t="s">
        <v>189</v>
      </c>
      <c r="E10" s="170" t="s">
        <v>190</v>
      </c>
      <c r="F10" s="169" t="s">
        <v>191</v>
      </c>
      <c r="G10" s="107" t="s">
        <v>192</v>
      </c>
      <c r="H10" s="107" t="s">
        <v>40</v>
      </c>
      <c r="I10" s="157"/>
      <c r="J10" s="158" t="s">
        <v>25</v>
      </c>
      <c r="K10" s="157"/>
      <c r="L10" s="157"/>
      <c r="M10" s="157"/>
      <c r="N10" s="157"/>
      <c r="O10" s="155" t="s">
        <v>37</v>
      </c>
      <c r="P10" s="155" t="s">
        <v>42</v>
      </c>
      <c r="Q10" s="155" t="s">
        <v>43</v>
      </c>
      <c r="R10" s="107">
        <v>7</v>
      </c>
      <c r="S10" s="160">
        <v>11</v>
      </c>
      <c r="T10" s="161">
        <v>8</v>
      </c>
      <c r="U10" s="107">
        <v>15</v>
      </c>
      <c r="V10" s="161">
        <v>11</v>
      </c>
      <c r="W10" s="107">
        <f t="shared" si="0"/>
        <v>52</v>
      </c>
      <c r="X10" s="162">
        <v>47</v>
      </c>
      <c r="Y10" s="162">
        <v>48</v>
      </c>
      <c r="Z10" s="162">
        <v>34</v>
      </c>
      <c r="AA10" s="162">
        <v>20</v>
      </c>
      <c r="AB10" s="163">
        <f t="shared" si="1"/>
        <v>149</v>
      </c>
      <c r="AC10" s="107">
        <f t="shared" si="2"/>
        <v>41.6</v>
      </c>
      <c r="AD10" s="107">
        <f t="shared" si="3"/>
        <v>5.96</v>
      </c>
      <c r="AE10" s="164">
        <f t="shared" si="4"/>
        <v>47.56</v>
      </c>
      <c r="AF10" s="165" t="e">
        <f>(#REF!+#REF!)*32/40</f>
        <v>#REF!</v>
      </c>
      <c r="AG10" s="165" t="e">
        <f>(#REF!+#REF!)/2</f>
        <v>#REF!</v>
      </c>
      <c r="AH10" s="165" t="e">
        <f>#REF!*16/20</f>
        <v>#REF!</v>
      </c>
      <c r="AI10" s="165" t="e">
        <f>#REF!</f>
        <v>#REF!</v>
      </c>
    </row>
    <row r="11" spans="1:35" ht="22.5" customHeight="1" x14ac:dyDescent="0.65">
      <c r="A11" s="107">
        <v>6</v>
      </c>
      <c r="B11" s="131">
        <v>1</v>
      </c>
      <c r="C11" s="166" t="s">
        <v>41</v>
      </c>
      <c r="D11" s="107" t="s">
        <v>193</v>
      </c>
      <c r="E11" s="170" t="s">
        <v>194</v>
      </c>
      <c r="F11" s="169" t="s">
        <v>195</v>
      </c>
      <c r="G11" s="107" t="s">
        <v>196</v>
      </c>
      <c r="H11" s="107" t="s">
        <v>40</v>
      </c>
      <c r="I11" s="157"/>
      <c r="J11" s="158" t="s">
        <v>25</v>
      </c>
      <c r="K11" s="157"/>
      <c r="L11" s="157"/>
      <c r="M11" s="157"/>
      <c r="N11" s="157"/>
      <c r="O11" s="155" t="s">
        <v>37</v>
      </c>
      <c r="P11" s="155" t="s">
        <v>43</v>
      </c>
      <c r="Q11" s="155" t="s">
        <v>42</v>
      </c>
      <c r="R11" s="107">
        <v>12</v>
      </c>
      <c r="S11" s="160">
        <v>9</v>
      </c>
      <c r="T11" s="161">
        <v>9</v>
      </c>
      <c r="U11" s="107">
        <v>12</v>
      </c>
      <c r="V11" s="161">
        <v>6</v>
      </c>
      <c r="W11" s="107">
        <f t="shared" si="0"/>
        <v>48</v>
      </c>
      <c r="X11" s="162">
        <v>68</v>
      </c>
      <c r="Y11" s="162">
        <v>20</v>
      </c>
      <c r="Z11" s="162">
        <v>44</v>
      </c>
      <c r="AA11" s="162">
        <v>18</v>
      </c>
      <c r="AB11" s="163">
        <f t="shared" si="1"/>
        <v>150</v>
      </c>
      <c r="AC11" s="107">
        <f t="shared" si="2"/>
        <v>38.4</v>
      </c>
      <c r="AD11" s="107">
        <f t="shared" si="3"/>
        <v>6</v>
      </c>
      <c r="AE11" s="164">
        <f t="shared" si="4"/>
        <v>44.4</v>
      </c>
      <c r="AF11" s="165" t="e">
        <f>(#REF!+#REF!)*32/40</f>
        <v>#REF!</v>
      </c>
      <c r="AG11" s="165" t="e">
        <f>(#REF!+#REF!)/2</f>
        <v>#REF!</v>
      </c>
      <c r="AH11" s="165" t="e">
        <f>#REF!*16/20</f>
        <v>#REF!</v>
      </c>
      <c r="AI11" s="165" t="e">
        <f>#REF!</f>
        <v>#REF!</v>
      </c>
    </row>
    <row r="12" spans="1:35" ht="22.5" customHeight="1" x14ac:dyDescent="0.65">
      <c r="A12" s="107">
        <v>7</v>
      </c>
      <c r="B12" s="131">
        <v>1</v>
      </c>
      <c r="C12" s="166" t="s">
        <v>112</v>
      </c>
      <c r="D12" s="107" t="s">
        <v>197</v>
      </c>
      <c r="E12" s="170" t="s">
        <v>198</v>
      </c>
      <c r="F12" s="169" t="s">
        <v>199</v>
      </c>
      <c r="G12" s="107" t="s">
        <v>200</v>
      </c>
      <c r="H12" s="107" t="s">
        <v>40</v>
      </c>
      <c r="I12" s="157"/>
      <c r="J12" s="158" t="s">
        <v>25</v>
      </c>
      <c r="K12" s="157"/>
      <c r="L12" s="157"/>
      <c r="M12" s="157"/>
      <c r="N12" s="157"/>
      <c r="O12" s="155" t="s">
        <v>37</v>
      </c>
      <c r="P12" s="155" t="s">
        <v>43</v>
      </c>
      <c r="Q12" s="155" t="s">
        <v>42</v>
      </c>
      <c r="R12" s="107">
        <v>11</v>
      </c>
      <c r="S12" s="160">
        <v>10</v>
      </c>
      <c r="T12" s="161">
        <v>9</v>
      </c>
      <c r="U12" s="107">
        <v>11</v>
      </c>
      <c r="V12" s="161">
        <v>8</v>
      </c>
      <c r="W12" s="107">
        <f t="shared" si="0"/>
        <v>49</v>
      </c>
      <c r="X12" s="162">
        <v>63</v>
      </c>
      <c r="Y12" s="162">
        <v>36</v>
      </c>
      <c r="Z12" s="162">
        <v>36</v>
      </c>
      <c r="AA12" s="162">
        <v>24</v>
      </c>
      <c r="AB12" s="163">
        <f t="shared" si="1"/>
        <v>159</v>
      </c>
      <c r="AC12" s="107">
        <f t="shared" si="2"/>
        <v>39.200000000000003</v>
      </c>
      <c r="AD12" s="107">
        <f t="shared" si="3"/>
        <v>6.36</v>
      </c>
      <c r="AE12" s="164">
        <f t="shared" si="4"/>
        <v>45.56</v>
      </c>
      <c r="AF12" s="165" t="e">
        <f>(#REF!+#REF!)*32/40</f>
        <v>#REF!</v>
      </c>
      <c r="AG12" s="165" t="e">
        <f>(#REF!+#REF!)/2</f>
        <v>#REF!</v>
      </c>
      <c r="AH12" s="165" t="e">
        <f>#REF!*16/20</f>
        <v>#REF!</v>
      </c>
      <c r="AI12" s="165" t="e">
        <f>#REF!</f>
        <v>#REF!</v>
      </c>
    </row>
    <row r="13" spans="1:35" ht="22.5" customHeight="1" x14ac:dyDescent="0.65">
      <c r="A13" s="107">
        <v>8</v>
      </c>
      <c r="B13" s="131">
        <v>1</v>
      </c>
      <c r="C13" s="166" t="s">
        <v>91</v>
      </c>
      <c r="D13" s="107" t="s">
        <v>201</v>
      </c>
      <c r="E13" s="170" t="s">
        <v>202</v>
      </c>
      <c r="F13" s="169" t="s">
        <v>203</v>
      </c>
      <c r="G13" s="107" t="s">
        <v>204</v>
      </c>
      <c r="H13" s="107" t="s">
        <v>40</v>
      </c>
      <c r="I13" s="159"/>
      <c r="J13" s="158" t="s">
        <v>25</v>
      </c>
      <c r="K13" s="157"/>
      <c r="L13" s="157"/>
      <c r="M13" s="157"/>
      <c r="N13" s="157"/>
      <c r="O13" s="155" t="s">
        <v>37</v>
      </c>
      <c r="P13" s="155" t="s">
        <v>42</v>
      </c>
      <c r="Q13" s="155" t="s">
        <v>43</v>
      </c>
      <c r="R13" s="107">
        <v>7</v>
      </c>
      <c r="S13" s="160">
        <v>7</v>
      </c>
      <c r="T13" s="161">
        <v>13</v>
      </c>
      <c r="U13" s="107">
        <v>12</v>
      </c>
      <c r="V13" s="161">
        <v>8</v>
      </c>
      <c r="W13" s="107">
        <f t="shared" si="0"/>
        <v>47</v>
      </c>
      <c r="X13" s="162">
        <v>54</v>
      </c>
      <c r="Y13" s="162">
        <v>12</v>
      </c>
      <c r="Z13" s="162">
        <v>44</v>
      </c>
      <c r="AA13" s="162">
        <v>30</v>
      </c>
      <c r="AB13" s="163">
        <f t="shared" si="1"/>
        <v>140</v>
      </c>
      <c r="AC13" s="107">
        <f t="shared" si="2"/>
        <v>37.6</v>
      </c>
      <c r="AD13" s="107">
        <f t="shared" si="3"/>
        <v>5.6</v>
      </c>
      <c r="AE13" s="164">
        <f t="shared" si="4"/>
        <v>43.2</v>
      </c>
      <c r="AF13" s="165" t="e">
        <f>(#REF!+#REF!)*32/40</f>
        <v>#REF!</v>
      </c>
      <c r="AG13" s="165" t="e">
        <f>(#REF!+#REF!)/2</f>
        <v>#REF!</v>
      </c>
      <c r="AH13" s="165" t="e">
        <f>#REF!*16/20</f>
        <v>#REF!</v>
      </c>
      <c r="AI13" s="165" t="e">
        <f>#REF!</f>
        <v>#REF!</v>
      </c>
    </row>
    <row r="14" spans="1:35" ht="22.5" customHeight="1" x14ac:dyDescent="0.65">
      <c r="A14" s="107">
        <v>9</v>
      </c>
      <c r="B14" s="131">
        <v>1</v>
      </c>
      <c r="C14" s="166" t="s">
        <v>46</v>
      </c>
      <c r="D14" s="107" t="s">
        <v>205</v>
      </c>
      <c r="E14" s="170" t="s">
        <v>206</v>
      </c>
      <c r="F14" s="169" t="s">
        <v>207</v>
      </c>
      <c r="G14" s="107" t="s">
        <v>208</v>
      </c>
      <c r="H14" s="107" t="s">
        <v>40</v>
      </c>
      <c r="I14" s="159"/>
      <c r="J14" s="158" t="s">
        <v>25</v>
      </c>
      <c r="K14" s="157"/>
      <c r="L14" s="157"/>
      <c r="M14" s="157"/>
      <c r="N14" s="157"/>
      <c r="O14" s="155" t="s">
        <v>37</v>
      </c>
      <c r="P14" s="155" t="s">
        <v>43</v>
      </c>
      <c r="Q14" s="155" t="s">
        <v>42</v>
      </c>
      <c r="R14" s="107">
        <v>8</v>
      </c>
      <c r="S14" s="160">
        <v>8</v>
      </c>
      <c r="T14" s="161">
        <v>8</v>
      </c>
      <c r="U14" s="107">
        <v>10</v>
      </c>
      <c r="V14" s="161">
        <v>5</v>
      </c>
      <c r="W14" s="107">
        <f t="shared" si="0"/>
        <v>39</v>
      </c>
      <c r="X14" s="162">
        <v>38</v>
      </c>
      <c r="Y14" s="162">
        <v>24</v>
      </c>
      <c r="Z14" s="162">
        <v>38</v>
      </c>
      <c r="AA14" s="162">
        <v>36</v>
      </c>
      <c r="AB14" s="163">
        <f t="shared" si="1"/>
        <v>136</v>
      </c>
      <c r="AC14" s="107">
        <f t="shared" si="2"/>
        <v>31.2</v>
      </c>
      <c r="AD14" s="107">
        <f t="shared" si="3"/>
        <v>5.44</v>
      </c>
      <c r="AE14" s="164">
        <f t="shared" si="4"/>
        <v>36.64</v>
      </c>
      <c r="AF14" s="165">
        <f>(S81+T81)*32/40</f>
        <v>12</v>
      </c>
      <c r="AG14" s="165">
        <f>(Y81+Z81)/2</f>
        <v>25</v>
      </c>
      <c r="AH14" s="165">
        <f>R81*16/20</f>
        <v>8</v>
      </c>
      <c r="AI14" s="165">
        <f>X81</f>
        <v>51</v>
      </c>
    </row>
    <row r="15" spans="1:35" ht="22.5" customHeight="1" x14ac:dyDescent="0.65">
      <c r="A15" s="107">
        <v>10</v>
      </c>
      <c r="B15" s="131">
        <v>1</v>
      </c>
      <c r="C15" s="166" t="s">
        <v>137</v>
      </c>
      <c r="D15" s="107" t="s">
        <v>209</v>
      </c>
      <c r="E15" s="170" t="s">
        <v>210</v>
      </c>
      <c r="F15" s="169" t="s">
        <v>211</v>
      </c>
      <c r="G15" s="107" t="s">
        <v>212</v>
      </c>
      <c r="H15" s="107" t="s">
        <v>40</v>
      </c>
      <c r="I15" s="157"/>
      <c r="J15" s="158" t="s">
        <v>25</v>
      </c>
      <c r="K15" s="157"/>
      <c r="L15" s="157"/>
      <c r="M15" s="157"/>
      <c r="N15" s="157"/>
      <c r="O15" s="155" t="s">
        <v>37</v>
      </c>
      <c r="P15" s="155" t="s">
        <v>43</v>
      </c>
      <c r="Q15" s="155" t="s">
        <v>42</v>
      </c>
      <c r="R15" s="107">
        <v>11</v>
      </c>
      <c r="S15" s="160">
        <v>11</v>
      </c>
      <c r="T15" s="161">
        <v>9</v>
      </c>
      <c r="U15" s="107">
        <v>12</v>
      </c>
      <c r="V15" s="161">
        <v>11</v>
      </c>
      <c r="W15" s="107">
        <f t="shared" si="0"/>
        <v>54</v>
      </c>
      <c r="X15" s="162">
        <v>72</v>
      </c>
      <c r="Y15" s="162">
        <v>32</v>
      </c>
      <c r="Z15" s="162">
        <v>48</v>
      </c>
      <c r="AA15" s="162">
        <v>38</v>
      </c>
      <c r="AB15" s="163">
        <f t="shared" si="1"/>
        <v>190</v>
      </c>
      <c r="AC15" s="107">
        <f t="shared" si="2"/>
        <v>43.2</v>
      </c>
      <c r="AD15" s="107">
        <f t="shared" si="3"/>
        <v>7.6</v>
      </c>
      <c r="AE15" s="164">
        <f t="shared" si="4"/>
        <v>50.800000000000004</v>
      </c>
      <c r="AF15" s="165" t="e">
        <f>(#REF!+#REF!)*32/40</f>
        <v>#REF!</v>
      </c>
      <c r="AG15" s="165" t="e">
        <f>(#REF!+#REF!)/2</f>
        <v>#REF!</v>
      </c>
      <c r="AH15" s="165" t="e">
        <f>#REF!*16/20</f>
        <v>#REF!</v>
      </c>
      <c r="AI15" s="165" t="e">
        <f>#REF!</f>
        <v>#REF!</v>
      </c>
    </row>
    <row r="16" spans="1:35" ht="22.5" customHeight="1" x14ac:dyDescent="0.65">
      <c r="A16" s="107">
        <v>11</v>
      </c>
      <c r="B16" s="131">
        <v>1</v>
      </c>
      <c r="C16" s="166" t="s">
        <v>101</v>
      </c>
      <c r="D16" s="107" t="s">
        <v>213</v>
      </c>
      <c r="E16" s="170" t="s">
        <v>214</v>
      </c>
      <c r="F16" s="169" t="s">
        <v>215</v>
      </c>
      <c r="G16" s="107" t="s">
        <v>216</v>
      </c>
      <c r="H16" s="107" t="s">
        <v>40</v>
      </c>
      <c r="I16" s="157"/>
      <c r="J16" s="158" t="s">
        <v>25</v>
      </c>
      <c r="K16" s="157"/>
      <c r="L16" s="157"/>
      <c r="M16" s="157"/>
      <c r="N16" s="157"/>
      <c r="O16" s="155" t="s">
        <v>37</v>
      </c>
      <c r="P16" s="155" t="s">
        <v>43</v>
      </c>
      <c r="Q16" s="155" t="s">
        <v>42</v>
      </c>
      <c r="R16" s="107">
        <v>11</v>
      </c>
      <c r="S16" s="160">
        <v>13</v>
      </c>
      <c r="T16" s="161">
        <v>9</v>
      </c>
      <c r="U16" s="107">
        <v>9</v>
      </c>
      <c r="V16" s="161">
        <v>7</v>
      </c>
      <c r="W16" s="107">
        <f t="shared" si="0"/>
        <v>49</v>
      </c>
      <c r="X16" s="162">
        <v>61</v>
      </c>
      <c r="Y16" s="162">
        <v>32</v>
      </c>
      <c r="Z16" s="162">
        <v>38</v>
      </c>
      <c r="AA16" s="162">
        <v>30</v>
      </c>
      <c r="AB16" s="163">
        <f t="shared" si="1"/>
        <v>161</v>
      </c>
      <c r="AC16" s="107">
        <f t="shared" si="2"/>
        <v>39.200000000000003</v>
      </c>
      <c r="AD16" s="107">
        <f t="shared" si="3"/>
        <v>6.44</v>
      </c>
      <c r="AE16" s="164">
        <f t="shared" si="4"/>
        <v>45.64</v>
      </c>
      <c r="AF16" s="165" t="e">
        <f>(#REF!+#REF!)*32/40</f>
        <v>#REF!</v>
      </c>
      <c r="AG16" s="165" t="e">
        <f>(#REF!+#REF!)/2</f>
        <v>#REF!</v>
      </c>
      <c r="AH16" s="165" t="e">
        <f>#REF!*16/20</f>
        <v>#REF!</v>
      </c>
      <c r="AI16" s="165" t="e">
        <f>#REF!</f>
        <v>#REF!</v>
      </c>
    </row>
    <row r="17" spans="1:35" ht="22.5" customHeight="1" x14ac:dyDescent="0.65">
      <c r="A17" s="107">
        <v>12</v>
      </c>
      <c r="B17" s="131">
        <v>1</v>
      </c>
      <c r="C17" s="166" t="s">
        <v>120</v>
      </c>
      <c r="D17" s="107" t="s">
        <v>217</v>
      </c>
      <c r="E17" s="170" t="s">
        <v>218</v>
      </c>
      <c r="F17" s="169" t="s">
        <v>219</v>
      </c>
      <c r="G17" s="107" t="s">
        <v>220</v>
      </c>
      <c r="H17" s="107" t="s">
        <v>40</v>
      </c>
      <c r="I17" s="157"/>
      <c r="J17" s="158" t="s">
        <v>25</v>
      </c>
      <c r="K17" s="157"/>
      <c r="L17" s="157"/>
      <c r="M17" s="157"/>
      <c r="N17" s="157"/>
      <c r="O17" s="155" t="s">
        <v>37</v>
      </c>
      <c r="P17" s="155" t="s">
        <v>43</v>
      </c>
      <c r="Q17" s="155" t="s">
        <v>42</v>
      </c>
      <c r="R17" s="107">
        <v>8</v>
      </c>
      <c r="S17" s="160">
        <v>11</v>
      </c>
      <c r="T17" s="161">
        <v>9</v>
      </c>
      <c r="U17" s="107">
        <v>12</v>
      </c>
      <c r="V17" s="161">
        <v>10</v>
      </c>
      <c r="W17" s="107">
        <f t="shared" si="0"/>
        <v>50</v>
      </c>
      <c r="X17" s="162">
        <v>60</v>
      </c>
      <c r="Y17" s="162">
        <v>32</v>
      </c>
      <c r="Z17" s="162">
        <v>34</v>
      </c>
      <c r="AA17" s="162">
        <v>24</v>
      </c>
      <c r="AB17" s="163">
        <f t="shared" si="1"/>
        <v>150</v>
      </c>
      <c r="AC17" s="107">
        <f t="shared" si="2"/>
        <v>40</v>
      </c>
      <c r="AD17" s="107">
        <f t="shared" si="3"/>
        <v>6</v>
      </c>
      <c r="AE17" s="164">
        <f t="shared" si="4"/>
        <v>46</v>
      </c>
      <c r="AF17" s="165" t="e">
        <f>(#REF!+#REF!)*32/40</f>
        <v>#REF!</v>
      </c>
      <c r="AG17" s="165" t="e">
        <f>(#REF!+#REF!)/2</f>
        <v>#REF!</v>
      </c>
      <c r="AH17" s="165" t="e">
        <f>#REF!*16/20</f>
        <v>#REF!</v>
      </c>
      <c r="AI17" s="165" t="e">
        <f>#REF!</f>
        <v>#REF!</v>
      </c>
    </row>
    <row r="18" spans="1:35" ht="22.5" customHeight="1" x14ac:dyDescent="0.65">
      <c r="A18" s="107">
        <v>13</v>
      </c>
      <c r="B18" s="131">
        <v>1</v>
      </c>
      <c r="C18" s="166" t="s">
        <v>80</v>
      </c>
      <c r="D18" s="107" t="s">
        <v>221</v>
      </c>
      <c r="E18" s="170" t="s">
        <v>222</v>
      </c>
      <c r="F18" s="169" t="s">
        <v>223</v>
      </c>
      <c r="G18" s="107" t="s">
        <v>224</v>
      </c>
      <c r="H18" s="107" t="s">
        <v>40</v>
      </c>
      <c r="I18" s="157"/>
      <c r="J18" s="158" t="s">
        <v>25</v>
      </c>
      <c r="K18" s="157"/>
      <c r="L18" s="157"/>
      <c r="M18" s="157"/>
      <c r="N18" s="157"/>
      <c r="O18" s="155" t="s">
        <v>37</v>
      </c>
      <c r="P18" s="155" t="s">
        <v>42</v>
      </c>
      <c r="Q18" s="155" t="s">
        <v>43</v>
      </c>
      <c r="R18" s="107">
        <v>7</v>
      </c>
      <c r="S18" s="160">
        <v>8</v>
      </c>
      <c r="T18" s="161">
        <v>12</v>
      </c>
      <c r="U18" s="107">
        <v>11</v>
      </c>
      <c r="V18" s="161">
        <v>8</v>
      </c>
      <c r="W18" s="107">
        <f t="shared" si="0"/>
        <v>46</v>
      </c>
      <c r="X18" s="162">
        <v>49</v>
      </c>
      <c r="Y18" s="162">
        <v>16</v>
      </c>
      <c r="Z18" s="162">
        <v>34</v>
      </c>
      <c r="AA18" s="162">
        <v>34</v>
      </c>
      <c r="AB18" s="163">
        <f t="shared" si="1"/>
        <v>133</v>
      </c>
      <c r="AC18" s="107">
        <f t="shared" si="2"/>
        <v>36.799999999999997</v>
      </c>
      <c r="AD18" s="107">
        <f t="shared" si="3"/>
        <v>5.32</v>
      </c>
      <c r="AE18" s="164">
        <f t="shared" si="4"/>
        <v>42.12</v>
      </c>
      <c r="AF18" s="165" t="e">
        <f>(#REF!+#REF!)*32/40</f>
        <v>#REF!</v>
      </c>
      <c r="AG18" s="165" t="e">
        <f>(#REF!+#REF!)/2</f>
        <v>#REF!</v>
      </c>
      <c r="AH18" s="165" t="e">
        <f>#REF!*16/20</f>
        <v>#REF!</v>
      </c>
      <c r="AI18" s="165" t="e">
        <f>#REF!</f>
        <v>#REF!</v>
      </c>
    </row>
    <row r="19" spans="1:35" ht="22.5" customHeight="1" x14ac:dyDescent="0.65">
      <c r="A19" s="107">
        <v>14</v>
      </c>
      <c r="B19" s="131">
        <v>1</v>
      </c>
      <c r="C19" s="166" t="s">
        <v>78</v>
      </c>
      <c r="D19" s="107" t="s">
        <v>225</v>
      </c>
      <c r="E19" s="170" t="s">
        <v>226</v>
      </c>
      <c r="F19" s="169" t="s">
        <v>227</v>
      </c>
      <c r="G19" s="107" t="s">
        <v>228</v>
      </c>
      <c r="H19" s="107" t="s">
        <v>40</v>
      </c>
      <c r="I19" s="157"/>
      <c r="J19" s="158" t="s">
        <v>25</v>
      </c>
      <c r="K19" s="157"/>
      <c r="L19" s="157"/>
      <c r="M19" s="157"/>
      <c r="N19" s="157"/>
      <c r="O19" s="155" t="s">
        <v>37</v>
      </c>
      <c r="P19" s="155" t="s">
        <v>42</v>
      </c>
      <c r="Q19" s="155" t="s">
        <v>43</v>
      </c>
      <c r="R19" s="107">
        <v>10</v>
      </c>
      <c r="S19" s="160">
        <v>8</v>
      </c>
      <c r="T19" s="161">
        <v>5</v>
      </c>
      <c r="U19" s="107">
        <v>11</v>
      </c>
      <c r="V19" s="161">
        <v>7</v>
      </c>
      <c r="W19" s="107">
        <f t="shared" si="0"/>
        <v>41</v>
      </c>
      <c r="X19" s="162">
        <v>48</v>
      </c>
      <c r="Y19" s="162">
        <v>24</v>
      </c>
      <c r="Z19" s="162">
        <v>30</v>
      </c>
      <c r="AA19" s="162">
        <v>24</v>
      </c>
      <c r="AB19" s="163">
        <f t="shared" si="1"/>
        <v>126</v>
      </c>
      <c r="AC19" s="107">
        <f t="shared" si="2"/>
        <v>32.799999999999997</v>
      </c>
      <c r="AD19" s="107">
        <f t="shared" si="3"/>
        <v>5.04</v>
      </c>
      <c r="AE19" s="164">
        <f t="shared" si="4"/>
        <v>37.839999999999996</v>
      </c>
      <c r="AF19" s="165">
        <f>(S86+T86)*32/40</f>
        <v>12</v>
      </c>
      <c r="AG19" s="165">
        <f>(Y86+Z86)/2</f>
        <v>40</v>
      </c>
      <c r="AH19" s="165">
        <f>R86*16/20</f>
        <v>8</v>
      </c>
      <c r="AI19" s="165">
        <f>X86</f>
        <v>69</v>
      </c>
    </row>
    <row r="20" spans="1:35" ht="22.5" customHeight="1" x14ac:dyDescent="0.65">
      <c r="A20" s="107">
        <v>15</v>
      </c>
      <c r="B20" s="131">
        <v>1</v>
      </c>
      <c r="C20" s="166" t="s">
        <v>103</v>
      </c>
      <c r="D20" s="107" t="s">
        <v>229</v>
      </c>
      <c r="E20" s="170" t="s">
        <v>230</v>
      </c>
      <c r="F20" s="169" t="s">
        <v>231</v>
      </c>
      <c r="G20" s="107" t="s">
        <v>232</v>
      </c>
      <c r="H20" s="107" t="s">
        <v>40</v>
      </c>
      <c r="I20" s="157"/>
      <c r="J20" s="158" t="s">
        <v>25</v>
      </c>
      <c r="K20" s="157"/>
      <c r="L20" s="157"/>
      <c r="M20" s="157"/>
      <c r="N20" s="157"/>
      <c r="O20" s="155" t="s">
        <v>37</v>
      </c>
      <c r="P20" s="155" t="s">
        <v>43</v>
      </c>
      <c r="Q20" s="155" t="s">
        <v>42</v>
      </c>
      <c r="R20" s="107">
        <v>11</v>
      </c>
      <c r="S20" s="160">
        <v>11</v>
      </c>
      <c r="T20" s="161">
        <v>11</v>
      </c>
      <c r="U20" s="107">
        <v>13</v>
      </c>
      <c r="V20" s="161">
        <v>7</v>
      </c>
      <c r="W20" s="107">
        <f t="shared" si="0"/>
        <v>53</v>
      </c>
      <c r="X20" s="162">
        <v>70</v>
      </c>
      <c r="Y20" s="162">
        <v>48</v>
      </c>
      <c r="Z20" s="162">
        <v>36</v>
      </c>
      <c r="AA20" s="162">
        <v>44</v>
      </c>
      <c r="AB20" s="163">
        <f t="shared" si="1"/>
        <v>198</v>
      </c>
      <c r="AC20" s="107">
        <f t="shared" si="2"/>
        <v>42.4</v>
      </c>
      <c r="AD20" s="107">
        <f t="shared" si="3"/>
        <v>7.92</v>
      </c>
      <c r="AE20" s="164">
        <f t="shared" si="4"/>
        <v>50.32</v>
      </c>
      <c r="AF20" s="165" t="e">
        <f>(#REF!+#REF!)*32/40</f>
        <v>#REF!</v>
      </c>
      <c r="AG20" s="165" t="e">
        <f>(#REF!+#REF!)/2</f>
        <v>#REF!</v>
      </c>
      <c r="AH20" s="165" t="e">
        <f>#REF!*16/20</f>
        <v>#REF!</v>
      </c>
      <c r="AI20" s="165" t="e">
        <f>#REF!</f>
        <v>#REF!</v>
      </c>
    </row>
    <row r="21" spans="1:35" ht="22.5" customHeight="1" x14ac:dyDescent="0.65">
      <c r="A21" s="107">
        <v>16</v>
      </c>
      <c r="B21" s="131">
        <v>1</v>
      </c>
      <c r="C21" s="166" t="s">
        <v>79</v>
      </c>
      <c r="D21" s="107" t="s">
        <v>233</v>
      </c>
      <c r="E21" s="170" t="s">
        <v>234</v>
      </c>
      <c r="F21" s="169" t="s">
        <v>235</v>
      </c>
      <c r="G21" s="107" t="s">
        <v>236</v>
      </c>
      <c r="H21" s="107" t="s">
        <v>40</v>
      </c>
      <c r="I21" s="157"/>
      <c r="J21" s="158" t="s">
        <v>25</v>
      </c>
      <c r="K21" s="157"/>
      <c r="L21" s="157"/>
      <c r="M21" s="157"/>
      <c r="N21" s="157"/>
      <c r="O21" s="155" t="s">
        <v>37</v>
      </c>
      <c r="P21" s="155" t="s">
        <v>43</v>
      </c>
      <c r="Q21" s="155" t="s">
        <v>42</v>
      </c>
      <c r="R21" s="107">
        <v>7</v>
      </c>
      <c r="S21" s="160">
        <v>9</v>
      </c>
      <c r="T21" s="161">
        <v>7</v>
      </c>
      <c r="U21" s="107">
        <v>11</v>
      </c>
      <c r="V21" s="161">
        <v>7</v>
      </c>
      <c r="W21" s="107">
        <f t="shared" si="0"/>
        <v>41</v>
      </c>
      <c r="X21" s="162">
        <v>55</v>
      </c>
      <c r="Y21" s="162">
        <v>20</v>
      </c>
      <c r="Z21" s="162">
        <v>26</v>
      </c>
      <c r="AA21" s="162">
        <v>38</v>
      </c>
      <c r="AB21" s="163">
        <f t="shared" si="1"/>
        <v>139</v>
      </c>
      <c r="AC21" s="107">
        <f t="shared" si="2"/>
        <v>32.799999999999997</v>
      </c>
      <c r="AD21" s="107">
        <f t="shared" si="3"/>
        <v>5.56</v>
      </c>
      <c r="AE21" s="164">
        <f t="shared" si="4"/>
        <v>38.36</v>
      </c>
      <c r="AF21" s="165">
        <f>(S88+T88)*32/40</f>
        <v>9.6</v>
      </c>
      <c r="AG21" s="165">
        <f>(Y88+Z88)/2</f>
        <v>23</v>
      </c>
      <c r="AH21" s="165">
        <f>R88*16/20</f>
        <v>4</v>
      </c>
      <c r="AI21" s="165">
        <f>X88</f>
        <v>29</v>
      </c>
    </row>
    <row r="22" spans="1:35" ht="22.5" customHeight="1" x14ac:dyDescent="0.65">
      <c r="A22" s="107">
        <v>17</v>
      </c>
      <c r="B22" s="131">
        <v>1</v>
      </c>
      <c r="C22" s="166" t="s">
        <v>67</v>
      </c>
      <c r="D22" s="107" t="s">
        <v>237</v>
      </c>
      <c r="E22" s="170" t="s">
        <v>238</v>
      </c>
      <c r="F22" s="169" t="s">
        <v>239</v>
      </c>
      <c r="G22" s="107" t="s">
        <v>240</v>
      </c>
      <c r="H22" s="107" t="s">
        <v>40</v>
      </c>
      <c r="I22" s="157"/>
      <c r="J22" s="158" t="s">
        <v>25</v>
      </c>
      <c r="K22" s="157"/>
      <c r="L22" s="157"/>
      <c r="M22" s="157"/>
      <c r="N22" s="157"/>
      <c r="O22" s="155" t="s">
        <v>37</v>
      </c>
      <c r="P22" s="155" t="s">
        <v>43</v>
      </c>
      <c r="Q22" s="155" t="s">
        <v>42</v>
      </c>
      <c r="R22" s="107">
        <v>9</v>
      </c>
      <c r="S22" s="160">
        <v>13</v>
      </c>
      <c r="T22" s="161">
        <v>9</v>
      </c>
      <c r="U22" s="107">
        <v>15</v>
      </c>
      <c r="V22" s="161">
        <v>7</v>
      </c>
      <c r="W22" s="107">
        <f t="shared" si="0"/>
        <v>53</v>
      </c>
      <c r="X22" s="162">
        <v>62</v>
      </c>
      <c r="Y22" s="162">
        <v>40</v>
      </c>
      <c r="Z22" s="162">
        <v>40</v>
      </c>
      <c r="AA22" s="162">
        <v>38</v>
      </c>
      <c r="AB22" s="163">
        <f t="shared" si="1"/>
        <v>180</v>
      </c>
      <c r="AC22" s="107">
        <f t="shared" si="2"/>
        <v>42.4</v>
      </c>
      <c r="AD22" s="107">
        <f t="shared" si="3"/>
        <v>7.2</v>
      </c>
      <c r="AE22" s="164">
        <f t="shared" si="4"/>
        <v>49.6</v>
      </c>
      <c r="AF22" s="165" t="e">
        <f>(#REF!+#REF!)*32/40</f>
        <v>#REF!</v>
      </c>
      <c r="AG22" s="165" t="e">
        <f>(#REF!+#REF!)/2</f>
        <v>#REF!</v>
      </c>
      <c r="AH22" s="165" t="e">
        <f>#REF!*16/20</f>
        <v>#REF!</v>
      </c>
      <c r="AI22" s="165" t="e">
        <f>#REF!</f>
        <v>#REF!</v>
      </c>
    </row>
    <row r="23" spans="1:35" ht="22.5" customHeight="1" x14ac:dyDescent="0.65">
      <c r="A23" s="107">
        <v>18</v>
      </c>
      <c r="B23" s="131">
        <v>1</v>
      </c>
      <c r="C23" s="166" t="s">
        <v>107</v>
      </c>
      <c r="D23" s="107" t="s">
        <v>241</v>
      </c>
      <c r="E23" s="170" t="s">
        <v>242</v>
      </c>
      <c r="F23" s="169" t="s">
        <v>243</v>
      </c>
      <c r="G23" s="107" t="s">
        <v>244</v>
      </c>
      <c r="H23" s="107" t="s">
        <v>40</v>
      </c>
      <c r="I23" s="157"/>
      <c r="J23" s="158" t="s">
        <v>25</v>
      </c>
      <c r="K23" s="157"/>
      <c r="L23" s="157"/>
      <c r="M23" s="157"/>
      <c r="N23" s="157"/>
      <c r="O23" s="155" t="s">
        <v>37</v>
      </c>
      <c r="P23" s="155" t="s">
        <v>43</v>
      </c>
      <c r="Q23" s="155" t="s">
        <v>42</v>
      </c>
      <c r="R23" s="107">
        <v>7</v>
      </c>
      <c r="S23" s="160">
        <v>11</v>
      </c>
      <c r="T23" s="161">
        <v>12</v>
      </c>
      <c r="U23" s="107">
        <v>11</v>
      </c>
      <c r="V23" s="161">
        <v>0</v>
      </c>
      <c r="W23" s="107">
        <f t="shared" si="0"/>
        <v>41</v>
      </c>
      <c r="X23" s="162">
        <v>57</v>
      </c>
      <c r="Y23" s="162">
        <v>40</v>
      </c>
      <c r="Z23" s="162">
        <v>38</v>
      </c>
      <c r="AA23" s="162">
        <v>30</v>
      </c>
      <c r="AB23" s="163">
        <f t="shared" si="1"/>
        <v>165</v>
      </c>
      <c r="AC23" s="107">
        <f t="shared" si="2"/>
        <v>32.799999999999997</v>
      </c>
      <c r="AD23" s="107">
        <f t="shared" si="3"/>
        <v>6.6</v>
      </c>
      <c r="AE23" s="164">
        <f t="shared" si="4"/>
        <v>39.4</v>
      </c>
      <c r="AF23" s="165">
        <f>(S90+T90)*32/40</f>
        <v>13.6</v>
      </c>
      <c r="AG23" s="165">
        <f>(Y90+Z90)/2</f>
        <v>18</v>
      </c>
      <c r="AH23" s="165">
        <f>R90*16/20</f>
        <v>7.2</v>
      </c>
      <c r="AI23" s="165">
        <f>X90</f>
        <v>63</v>
      </c>
    </row>
    <row r="24" spans="1:35" ht="22.5" customHeight="1" x14ac:dyDescent="0.65">
      <c r="A24" s="107">
        <v>19</v>
      </c>
      <c r="B24" s="131">
        <v>1</v>
      </c>
      <c r="C24" s="166" t="s">
        <v>69</v>
      </c>
      <c r="D24" s="107" t="s">
        <v>245</v>
      </c>
      <c r="E24" s="170" t="s">
        <v>246</v>
      </c>
      <c r="F24" s="169" t="s">
        <v>247</v>
      </c>
      <c r="G24" s="107" t="s">
        <v>248</v>
      </c>
      <c r="H24" s="107" t="s">
        <v>40</v>
      </c>
      <c r="I24" s="159"/>
      <c r="J24" s="158" t="s">
        <v>25</v>
      </c>
      <c r="K24" s="157"/>
      <c r="L24" s="157"/>
      <c r="M24" s="157"/>
      <c r="N24" s="157"/>
      <c r="O24" s="155" t="s">
        <v>37</v>
      </c>
      <c r="P24" s="155" t="s">
        <v>43</v>
      </c>
      <c r="Q24" s="155" t="s">
        <v>42</v>
      </c>
      <c r="R24" s="171">
        <v>7</v>
      </c>
      <c r="S24" s="160">
        <v>11</v>
      </c>
      <c r="T24" s="161">
        <v>11</v>
      </c>
      <c r="U24" s="107">
        <v>11</v>
      </c>
      <c r="V24" s="161">
        <v>7</v>
      </c>
      <c r="W24" s="107">
        <f t="shared" si="0"/>
        <v>47</v>
      </c>
      <c r="X24" s="162">
        <v>54</v>
      </c>
      <c r="Y24" s="162">
        <v>32</v>
      </c>
      <c r="Z24" s="162">
        <v>50</v>
      </c>
      <c r="AA24" s="162">
        <v>30</v>
      </c>
      <c r="AB24" s="163">
        <f t="shared" si="1"/>
        <v>166</v>
      </c>
      <c r="AC24" s="107">
        <f t="shared" si="2"/>
        <v>37.6</v>
      </c>
      <c r="AD24" s="107">
        <f t="shared" si="3"/>
        <v>6.64</v>
      </c>
      <c r="AE24" s="164">
        <f t="shared" si="4"/>
        <v>44.24</v>
      </c>
      <c r="AF24" s="165" t="e">
        <f>(#REF!+#REF!)*32/40</f>
        <v>#REF!</v>
      </c>
      <c r="AG24" s="165" t="e">
        <f>(#REF!+#REF!)/2</f>
        <v>#REF!</v>
      </c>
      <c r="AH24" s="165" t="e">
        <f>#REF!*16/20</f>
        <v>#REF!</v>
      </c>
      <c r="AI24" s="165" t="e">
        <f>#REF!</f>
        <v>#REF!</v>
      </c>
    </row>
    <row r="25" spans="1:35" ht="22.5" customHeight="1" x14ac:dyDescent="0.65">
      <c r="A25" s="107">
        <v>20</v>
      </c>
      <c r="B25" s="131">
        <v>1</v>
      </c>
      <c r="C25" s="166" t="s">
        <v>68</v>
      </c>
      <c r="D25" s="107" t="s">
        <v>249</v>
      </c>
      <c r="E25" s="170" t="s">
        <v>250</v>
      </c>
      <c r="F25" s="169" t="s">
        <v>251</v>
      </c>
      <c r="G25" s="107" t="s">
        <v>252</v>
      </c>
      <c r="H25" s="107" t="s">
        <v>40</v>
      </c>
      <c r="I25" s="157"/>
      <c r="J25" s="158" t="s">
        <v>25</v>
      </c>
      <c r="K25" s="157"/>
      <c r="L25" s="157"/>
      <c r="M25" s="157"/>
      <c r="N25" s="157"/>
      <c r="O25" s="155" t="s">
        <v>37</v>
      </c>
      <c r="P25" s="155" t="s">
        <v>43</v>
      </c>
      <c r="Q25" s="155" t="s">
        <v>42</v>
      </c>
      <c r="R25" s="107">
        <v>6</v>
      </c>
      <c r="S25" s="160">
        <v>10</v>
      </c>
      <c r="T25" s="161">
        <v>6</v>
      </c>
      <c r="U25" s="107">
        <v>12</v>
      </c>
      <c r="V25" s="161">
        <v>6</v>
      </c>
      <c r="W25" s="107">
        <f t="shared" si="0"/>
        <v>40</v>
      </c>
      <c r="X25" s="162">
        <v>46</v>
      </c>
      <c r="Y25" s="162">
        <v>16</v>
      </c>
      <c r="Z25" s="162">
        <v>38</v>
      </c>
      <c r="AA25" s="162">
        <v>34</v>
      </c>
      <c r="AB25" s="163">
        <f t="shared" si="1"/>
        <v>134</v>
      </c>
      <c r="AC25" s="107">
        <f t="shared" si="2"/>
        <v>32</v>
      </c>
      <c r="AD25" s="107">
        <f t="shared" si="3"/>
        <v>5.36</v>
      </c>
      <c r="AE25" s="164">
        <f t="shared" si="4"/>
        <v>37.36</v>
      </c>
      <c r="AF25" s="165">
        <f>(S92+T92)*32/40</f>
        <v>8</v>
      </c>
      <c r="AG25" s="165">
        <f>(Y92+Z92)/2</f>
        <v>21</v>
      </c>
      <c r="AH25" s="165">
        <f>R92*16/20</f>
        <v>8.8000000000000007</v>
      </c>
      <c r="AI25" s="165">
        <f>X92</f>
        <v>52</v>
      </c>
    </row>
    <row r="26" spans="1:35" ht="22.5" customHeight="1" x14ac:dyDescent="0.65">
      <c r="A26" s="107">
        <v>21</v>
      </c>
      <c r="B26" s="131">
        <v>1</v>
      </c>
      <c r="C26" s="166" t="s">
        <v>113</v>
      </c>
      <c r="D26" s="107" t="s">
        <v>253</v>
      </c>
      <c r="E26" s="170" t="s">
        <v>254</v>
      </c>
      <c r="F26" s="169" t="s">
        <v>255</v>
      </c>
      <c r="G26" s="107" t="s">
        <v>256</v>
      </c>
      <c r="H26" s="107" t="s">
        <v>40</v>
      </c>
      <c r="I26" s="157"/>
      <c r="J26" s="158" t="s">
        <v>25</v>
      </c>
      <c r="K26" s="157"/>
      <c r="L26" s="157"/>
      <c r="M26" s="157"/>
      <c r="N26" s="157"/>
      <c r="O26" s="155" t="s">
        <v>37</v>
      </c>
      <c r="P26" s="155" t="s">
        <v>42</v>
      </c>
      <c r="Q26" s="155" t="s">
        <v>43</v>
      </c>
      <c r="R26" s="107">
        <v>10</v>
      </c>
      <c r="S26" s="160">
        <v>8</v>
      </c>
      <c r="T26" s="161">
        <v>6</v>
      </c>
      <c r="U26" s="107">
        <v>11</v>
      </c>
      <c r="V26" s="161">
        <v>9</v>
      </c>
      <c r="W26" s="107">
        <f t="shared" si="0"/>
        <v>44</v>
      </c>
      <c r="X26" s="162">
        <v>55</v>
      </c>
      <c r="Y26" s="162">
        <v>8</v>
      </c>
      <c r="Z26" s="162">
        <v>34</v>
      </c>
      <c r="AA26" s="162">
        <v>28</v>
      </c>
      <c r="AB26" s="163">
        <f t="shared" si="1"/>
        <v>125</v>
      </c>
      <c r="AC26" s="107">
        <f t="shared" si="2"/>
        <v>35.200000000000003</v>
      </c>
      <c r="AD26" s="107">
        <f t="shared" si="3"/>
        <v>5</v>
      </c>
      <c r="AE26" s="164">
        <f t="shared" si="4"/>
        <v>40.200000000000003</v>
      </c>
      <c r="AF26" s="165">
        <f>(S93+T93)*32/40</f>
        <v>12</v>
      </c>
      <c r="AG26" s="165">
        <f>(Y93+Z93)/2</f>
        <v>20</v>
      </c>
      <c r="AH26" s="165">
        <f>R93*16/20</f>
        <v>3.2</v>
      </c>
      <c r="AI26" s="165">
        <f>X93</f>
        <v>40</v>
      </c>
    </row>
    <row r="27" spans="1:35" ht="22.5" customHeight="1" x14ac:dyDescent="0.65">
      <c r="A27" s="107">
        <v>22</v>
      </c>
      <c r="B27" s="131">
        <v>1</v>
      </c>
      <c r="C27" s="166" t="s">
        <v>60</v>
      </c>
      <c r="D27" s="107" t="s">
        <v>257</v>
      </c>
      <c r="E27" s="170" t="s">
        <v>258</v>
      </c>
      <c r="F27" s="169" t="s">
        <v>259</v>
      </c>
      <c r="G27" s="107" t="s">
        <v>260</v>
      </c>
      <c r="H27" s="107" t="s">
        <v>40</v>
      </c>
      <c r="I27" s="157"/>
      <c r="J27" s="158" t="s">
        <v>25</v>
      </c>
      <c r="K27" s="157"/>
      <c r="L27" s="157"/>
      <c r="M27" s="157"/>
      <c r="N27" s="157"/>
      <c r="O27" s="155" t="s">
        <v>37</v>
      </c>
      <c r="P27" s="155" t="s">
        <v>43</v>
      </c>
      <c r="Q27" s="155" t="s">
        <v>42</v>
      </c>
      <c r="R27" s="107">
        <v>9</v>
      </c>
      <c r="S27" s="160">
        <v>11</v>
      </c>
      <c r="T27" s="161">
        <v>10</v>
      </c>
      <c r="U27" s="107">
        <v>8</v>
      </c>
      <c r="V27" s="161">
        <v>6</v>
      </c>
      <c r="W27" s="107">
        <f t="shared" si="0"/>
        <v>44</v>
      </c>
      <c r="X27" s="162">
        <v>62</v>
      </c>
      <c r="Y27" s="162">
        <v>20</v>
      </c>
      <c r="Z27" s="162">
        <v>38</v>
      </c>
      <c r="AA27" s="162">
        <v>22</v>
      </c>
      <c r="AB27" s="163">
        <f t="shared" si="1"/>
        <v>142</v>
      </c>
      <c r="AC27" s="107">
        <f t="shared" si="2"/>
        <v>35.200000000000003</v>
      </c>
      <c r="AD27" s="107">
        <f t="shared" si="3"/>
        <v>5.68</v>
      </c>
      <c r="AE27" s="164">
        <f t="shared" si="4"/>
        <v>40.880000000000003</v>
      </c>
      <c r="AF27" s="165" t="e">
        <f>(#REF!+#REF!)*32/40</f>
        <v>#REF!</v>
      </c>
      <c r="AG27" s="165" t="e">
        <f>(#REF!+#REF!)/2</f>
        <v>#REF!</v>
      </c>
      <c r="AH27" s="165" t="e">
        <f>#REF!*16/20</f>
        <v>#REF!</v>
      </c>
      <c r="AI27" s="165" t="e">
        <f>#REF!</f>
        <v>#REF!</v>
      </c>
    </row>
    <row r="28" spans="1:35" ht="22.5" customHeight="1" x14ac:dyDescent="0.65">
      <c r="A28" s="107">
        <v>23</v>
      </c>
      <c r="B28" s="131">
        <v>1</v>
      </c>
      <c r="C28" s="166" t="s">
        <v>47</v>
      </c>
      <c r="D28" s="107" t="s">
        <v>261</v>
      </c>
      <c r="E28" s="170" t="s">
        <v>262</v>
      </c>
      <c r="F28" s="169" t="s">
        <v>263</v>
      </c>
      <c r="G28" s="107" t="s">
        <v>264</v>
      </c>
      <c r="H28" s="107" t="s">
        <v>40</v>
      </c>
      <c r="I28" s="157"/>
      <c r="J28" s="158" t="s">
        <v>25</v>
      </c>
      <c r="K28" s="157"/>
      <c r="L28" s="157"/>
      <c r="M28" s="157"/>
      <c r="N28" s="157"/>
      <c r="O28" s="155" t="s">
        <v>37</v>
      </c>
      <c r="P28" s="155" t="s">
        <v>43</v>
      </c>
      <c r="Q28" s="155" t="s">
        <v>42</v>
      </c>
      <c r="R28" s="107">
        <v>9</v>
      </c>
      <c r="S28" s="160">
        <v>10</v>
      </c>
      <c r="T28" s="161">
        <v>10</v>
      </c>
      <c r="U28" s="107">
        <v>12</v>
      </c>
      <c r="V28" s="161">
        <v>13</v>
      </c>
      <c r="W28" s="107">
        <f t="shared" si="0"/>
        <v>54</v>
      </c>
      <c r="X28" s="162">
        <v>68</v>
      </c>
      <c r="Y28" s="162">
        <v>28</v>
      </c>
      <c r="Z28" s="162">
        <v>48</v>
      </c>
      <c r="AA28" s="162">
        <v>34</v>
      </c>
      <c r="AB28" s="163">
        <f t="shared" si="1"/>
        <v>178</v>
      </c>
      <c r="AC28" s="107">
        <f t="shared" si="2"/>
        <v>43.2</v>
      </c>
      <c r="AD28" s="107">
        <f t="shared" si="3"/>
        <v>7.12</v>
      </c>
      <c r="AE28" s="164">
        <f t="shared" si="4"/>
        <v>50.32</v>
      </c>
      <c r="AF28" s="165" t="e">
        <f>(#REF!+#REF!)*32/40</f>
        <v>#REF!</v>
      </c>
      <c r="AG28" s="165" t="e">
        <f>(#REF!+#REF!)/2</f>
        <v>#REF!</v>
      </c>
      <c r="AH28" s="165" t="e">
        <f>#REF!*16/20</f>
        <v>#REF!</v>
      </c>
      <c r="AI28" s="165" t="e">
        <f>#REF!</f>
        <v>#REF!</v>
      </c>
    </row>
    <row r="29" spans="1:35" ht="22.5" customHeight="1" x14ac:dyDescent="0.65">
      <c r="A29" s="107">
        <v>24</v>
      </c>
      <c r="B29" s="131">
        <v>1</v>
      </c>
      <c r="C29" s="166" t="s">
        <v>140</v>
      </c>
      <c r="D29" s="107" t="s">
        <v>265</v>
      </c>
      <c r="E29" s="170" t="s">
        <v>266</v>
      </c>
      <c r="F29" s="169" t="s">
        <v>267</v>
      </c>
      <c r="G29" s="107" t="s">
        <v>268</v>
      </c>
      <c r="H29" s="107" t="s">
        <v>40</v>
      </c>
      <c r="I29" s="159"/>
      <c r="J29" s="158" t="s">
        <v>25</v>
      </c>
      <c r="K29" s="157"/>
      <c r="L29" s="157"/>
      <c r="M29" s="157"/>
      <c r="N29" s="157"/>
      <c r="O29" s="155" t="s">
        <v>37</v>
      </c>
      <c r="P29" s="155" t="s">
        <v>42</v>
      </c>
      <c r="Q29" s="155" t="s">
        <v>43</v>
      </c>
      <c r="R29" s="107">
        <v>10</v>
      </c>
      <c r="S29" s="160">
        <v>7</v>
      </c>
      <c r="T29" s="161">
        <v>6</v>
      </c>
      <c r="U29" s="107">
        <v>10</v>
      </c>
      <c r="V29" s="161">
        <v>6</v>
      </c>
      <c r="W29" s="107">
        <f t="shared" si="0"/>
        <v>39</v>
      </c>
      <c r="X29" s="162">
        <v>50</v>
      </c>
      <c r="Y29" s="162">
        <v>24</v>
      </c>
      <c r="Z29" s="162">
        <v>36</v>
      </c>
      <c r="AA29" s="162">
        <v>28</v>
      </c>
      <c r="AB29" s="163">
        <f t="shared" si="1"/>
        <v>138</v>
      </c>
      <c r="AC29" s="107">
        <f t="shared" si="2"/>
        <v>31.2</v>
      </c>
      <c r="AD29" s="107">
        <f t="shared" si="3"/>
        <v>5.52</v>
      </c>
      <c r="AE29" s="164">
        <f t="shared" si="4"/>
        <v>36.72</v>
      </c>
      <c r="AF29" s="165">
        <f>(S96+T96)*32/40</f>
        <v>13.6</v>
      </c>
      <c r="AG29" s="165">
        <f>(Y96+Z96)/2</f>
        <v>44</v>
      </c>
      <c r="AH29" s="165">
        <f>R96*16/20</f>
        <v>4</v>
      </c>
      <c r="AI29" s="165">
        <f>X96</f>
        <v>48</v>
      </c>
    </row>
    <row r="30" spans="1:35" ht="22.5" customHeight="1" x14ac:dyDescent="0.65">
      <c r="A30" s="107">
        <v>25</v>
      </c>
      <c r="B30" s="131">
        <v>1</v>
      </c>
      <c r="C30" s="166" t="s">
        <v>269</v>
      </c>
      <c r="D30" s="107" t="s">
        <v>270</v>
      </c>
      <c r="E30" s="170" t="s">
        <v>271</v>
      </c>
      <c r="F30" s="169" t="s">
        <v>272</v>
      </c>
      <c r="G30" s="107" t="s">
        <v>273</v>
      </c>
      <c r="H30" s="107" t="s">
        <v>40</v>
      </c>
      <c r="I30" s="159"/>
      <c r="J30" s="158" t="s">
        <v>25</v>
      </c>
      <c r="K30" s="157"/>
      <c r="L30" s="157"/>
      <c r="M30" s="157"/>
      <c r="N30" s="157"/>
      <c r="O30" s="155" t="s">
        <v>37</v>
      </c>
      <c r="P30" s="155" t="s">
        <v>43</v>
      </c>
      <c r="Q30" s="155" t="s">
        <v>42</v>
      </c>
      <c r="R30" s="107">
        <v>9</v>
      </c>
      <c r="S30" s="160">
        <v>6</v>
      </c>
      <c r="T30" s="161">
        <v>7</v>
      </c>
      <c r="U30" s="107">
        <v>13</v>
      </c>
      <c r="V30" s="161">
        <v>6</v>
      </c>
      <c r="W30" s="107">
        <f t="shared" si="0"/>
        <v>41</v>
      </c>
      <c r="X30" s="162">
        <v>63</v>
      </c>
      <c r="Y30" s="162">
        <v>28</v>
      </c>
      <c r="Z30" s="162">
        <v>38</v>
      </c>
      <c r="AA30" s="162">
        <v>26</v>
      </c>
      <c r="AB30" s="163">
        <f t="shared" si="1"/>
        <v>155</v>
      </c>
      <c r="AC30" s="107">
        <f t="shared" si="2"/>
        <v>32.799999999999997</v>
      </c>
      <c r="AD30" s="107">
        <f t="shared" si="3"/>
        <v>6.2</v>
      </c>
      <c r="AE30" s="164">
        <f t="shared" si="4"/>
        <v>39</v>
      </c>
      <c r="AF30" s="165">
        <f>(S97+T97)*32/40</f>
        <v>9.6</v>
      </c>
      <c r="AG30" s="165">
        <f>(Y97+Z97)/2</f>
        <v>30</v>
      </c>
      <c r="AH30" s="165">
        <f>R97*16/20</f>
        <v>1.6</v>
      </c>
      <c r="AI30" s="165">
        <f>X97</f>
        <v>46</v>
      </c>
    </row>
    <row r="31" spans="1:35" ht="22.5" customHeight="1" x14ac:dyDescent="0.65">
      <c r="A31" s="107">
        <v>26</v>
      </c>
      <c r="B31" s="131">
        <v>1</v>
      </c>
      <c r="C31" s="150" t="s">
        <v>116</v>
      </c>
      <c r="D31" s="151"/>
      <c r="E31" s="152" t="s">
        <v>274</v>
      </c>
      <c r="F31" s="153" t="s">
        <v>275</v>
      </c>
      <c r="G31" s="154">
        <v>1601101374988</v>
      </c>
      <c r="H31" s="155" t="s">
        <v>123</v>
      </c>
      <c r="I31" s="157"/>
      <c r="J31" s="157"/>
      <c r="K31" s="157"/>
      <c r="L31" s="158" t="s">
        <v>25</v>
      </c>
      <c r="M31" s="157"/>
      <c r="N31" s="157"/>
      <c r="O31" s="159" t="s">
        <v>37</v>
      </c>
      <c r="P31" s="159" t="s">
        <v>43</v>
      </c>
      <c r="Q31" s="159" t="s">
        <v>42</v>
      </c>
      <c r="R31" s="107">
        <v>10</v>
      </c>
      <c r="S31" s="160">
        <v>9</v>
      </c>
      <c r="T31" s="107">
        <v>10</v>
      </c>
      <c r="U31" s="107">
        <v>11</v>
      </c>
      <c r="V31" s="161">
        <v>6</v>
      </c>
      <c r="W31" s="107">
        <f t="shared" si="0"/>
        <v>46</v>
      </c>
      <c r="X31" s="162">
        <v>43</v>
      </c>
      <c r="Y31" s="162">
        <v>48</v>
      </c>
      <c r="Z31" s="162">
        <v>20</v>
      </c>
      <c r="AA31" s="162">
        <v>36</v>
      </c>
      <c r="AB31" s="163">
        <f t="shared" si="1"/>
        <v>147</v>
      </c>
      <c r="AC31" s="107">
        <f t="shared" si="2"/>
        <v>36.799999999999997</v>
      </c>
      <c r="AD31" s="107">
        <f t="shared" si="3"/>
        <v>5.88</v>
      </c>
      <c r="AE31" s="164">
        <f t="shared" si="4"/>
        <v>42.68</v>
      </c>
      <c r="AF31" s="165" t="e">
        <f>(#REF!+#REF!)*32/40</f>
        <v>#REF!</v>
      </c>
      <c r="AG31" s="165" t="e">
        <f>(#REF!+#REF!)/2</f>
        <v>#REF!</v>
      </c>
      <c r="AH31" s="165" t="e">
        <f>#REF!*16/20</f>
        <v>#REF!</v>
      </c>
      <c r="AI31" s="165" t="e">
        <f>#REF!</f>
        <v>#REF!</v>
      </c>
    </row>
    <row r="32" spans="1:35" ht="22.5" customHeight="1" x14ac:dyDescent="0.65">
      <c r="A32" s="107">
        <v>27</v>
      </c>
      <c r="B32" s="131">
        <v>1</v>
      </c>
      <c r="C32" s="150" t="s">
        <v>85</v>
      </c>
      <c r="D32" s="172"/>
      <c r="E32" s="152" t="s">
        <v>276</v>
      </c>
      <c r="F32" s="153" t="s">
        <v>277</v>
      </c>
      <c r="G32" s="154">
        <v>1729900600616</v>
      </c>
      <c r="H32" s="155" t="s">
        <v>123</v>
      </c>
      <c r="I32" s="157"/>
      <c r="J32" s="156"/>
      <c r="K32" s="157"/>
      <c r="L32" s="158" t="s">
        <v>25</v>
      </c>
      <c r="M32" s="157"/>
      <c r="N32" s="157"/>
      <c r="O32" s="159" t="s">
        <v>37</v>
      </c>
      <c r="P32" s="159" t="s">
        <v>43</v>
      </c>
      <c r="Q32" s="159" t="s">
        <v>42</v>
      </c>
      <c r="R32" s="107">
        <v>5</v>
      </c>
      <c r="S32" s="160">
        <v>14</v>
      </c>
      <c r="T32" s="107">
        <v>10</v>
      </c>
      <c r="U32" s="107">
        <v>8</v>
      </c>
      <c r="V32" s="161">
        <v>6</v>
      </c>
      <c r="W32" s="107">
        <f t="shared" si="0"/>
        <v>43</v>
      </c>
      <c r="X32" s="162">
        <v>53</v>
      </c>
      <c r="Y32" s="162">
        <v>52</v>
      </c>
      <c r="Z32" s="162">
        <v>34</v>
      </c>
      <c r="AA32" s="162">
        <v>28</v>
      </c>
      <c r="AB32" s="163">
        <f t="shared" si="1"/>
        <v>167</v>
      </c>
      <c r="AC32" s="107">
        <f t="shared" si="2"/>
        <v>34.4</v>
      </c>
      <c r="AD32" s="107">
        <f t="shared" si="3"/>
        <v>6.68</v>
      </c>
      <c r="AE32" s="164">
        <f t="shared" si="4"/>
        <v>41.08</v>
      </c>
      <c r="AF32" s="165">
        <f>(S10+T10)*32/40</f>
        <v>15.2</v>
      </c>
      <c r="AG32" s="165">
        <f>(Y10+Z10)/2</f>
        <v>41</v>
      </c>
      <c r="AH32" s="165">
        <f>R10*16/20</f>
        <v>5.6</v>
      </c>
      <c r="AI32" s="165">
        <f>X10</f>
        <v>47</v>
      </c>
    </row>
    <row r="33" spans="1:38" ht="22.5" customHeight="1" x14ac:dyDescent="0.65">
      <c r="A33" s="107">
        <v>28</v>
      </c>
      <c r="B33" s="131">
        <v>1</v>
      </c>
      <c r="C33" s="150" t="s">
        <v>70</v>
      </c>
      <c r="D33" s="172"/>
      <c r="E33" s="152" t="s">
        <v>17</v>
      </c>
      <c r="F33" s="153" t="s">
        <v>278</v>
      </c>
      <c r="G33" s="154">
        <v>1600101901065</v>
      </c>
      <c r="H33" s="155" t="s">
        <v>123</v>
      </c>
      <c r="I33" s="157"/>
      <c r="J33" s="157"/>
      <c r="K33" s="157"/>
      <c r="L33" s="158" t="s">
        <v>25</v>
      </c>
      <c r="M33" s="157"/>
      <c r="N33" s="157"/>
      <c r="O33" s="159" t="s">
        <v>37</v>
      </c>
      <c r="P33" s="159" t="s">
        <v>43</v>
      </c>
      <c r="Q33" s="159" t="s">
        <v>42</v>
      </c>
      <c r="R33" s="107">
        <v>12</v>
      </c>
      <c r="S33" s="160">
        <v>11</v>
      </c>
      <c r="T33" s="107">
        <v>3</v>
      </c>
      <c r="U33" s="107">
        <v>13</v>
      </c>
      <c r="V33" s="161">
        <v>7</v>
      </c>
      <c r="W33" s="107">
        <f t="shared" si="0"/>
        <v>46</v>
      </c>
      <c r="X33" s="173"/>
      <c r="Y33" s="173"/>
      <c r="Z33" s="173"/>
      <c r="AA33" s="173"/>
      <c r="AB33" s="163">
        <f t="shared" si="1"/>
        <v>0</v>
      </c>
      <c r="AC33" s="107">
        <f t="shared" si="2"/>
        <v>36.799999999999997</v>
      </c>
      <c r="AD33" s="107">
        <f t="shared" si="3"/>
        <v>0</v>
      </c>
      <c r="AE33" s="164">
        <f t="shared" si="4"/>
        <v>36.799999999999997</v>
      </c>
      <c r="AF33" s="165">
        <f>(S100+T100)*32/40</f>
        <v>5.6</v>
      </c>
      <c r="AG33" s="165">
        <f>(Y100+Z100)/2</f>
        <v>25</v>
      </c>
      <c r="AH33" s="165">
        <f>R100*16/20</f>
        <v>4.8</v>
      </c>
      <c r="AI33" s="165">
        <f>X100</f>
        <v>49</v>
      </c>
    </row>
    <row r="34" spans="1:38" ht="22.5" customHeight="1" x14ac:dyDescent="0.65">
      <c r="A34" s="107">
        <v>29</v>
      </c>
      <c r="B34" s="131">
        <v>1</v>
      </c>
      <c r="C34" s="150" t="s">
        <v>114</v>
      </c>
      <c r="D34" s="172"/>
      <c r="E34" s="152" t="s">
        <v>279</v>
      </c>
      <c r="F34" s="153" t="s">
        <v>280</v>
      </c>
      <c r="G34" s="154">
        <v>1739902057057</v>
      </c>
      <c r="H34" s="155" t="s">
        <v>134</v>
      </c>
      <c r="I34" s="157"/>
      <c r="J34" s="157"/>
      <c r="K34" s="157"/>
      <c r="L34" s="158" t="s">
        <v>25</v>
      </c>
      <c r="M34" s="157"/>
      <c r="N34" s="157"/>
      <c r="O34" s="159" t="s">
        <v>37</v>
      </c>
      <c r="P34" s="159" t="s">
        <v>42</v>
      </c>
      <c r="Q34" s="159" t="s">
        <v>43</v>
      </c>
      <c r="R34" s="107">
        <v>11</v>
      </c>
      <c r="S34" s="160">
        <v>5</v>
      </c>
      <c r="T34" s="107">
        <v>13</v>
      </c>
      <c r="U34" s="107">
        <v>13</v>
      </c>
      <c r="V34" s="161">
        <v>11</v>
      </c>
      <c r="W34" s="107">
        <f t="shared" si="0"/>
        <v>53</v>
      </c>
      <c r="X34" s="162">
        <v>66</v>
      </c>
      <c r="Y34" s="162">
        <v>20</v>
      </c>
      <c r="Z34" s="162">
        <v>44</v>
      </c>
      <c r="AA34" s="162">
        <v>32</v>
      </c>
      <c r="AB34" s="163">
        <f t="shared" si="1"/>
        <v>162</v>
      </c>
      <c r="AC34" s="107">
        <f t="shared" si="2"/>
        <v>42.4</v>
      </c>
      <c r="AD34" s="107">
        <f t="shared" si="3"/>
        <v>6.48</v>
      </c>
      <c r="AE34" s="164">
        <f t="shared" si="4"/>
        <v>48.879999999999995</v>
      </c>
      <c r="AF34" s="165" t="e">
        <f>(#REF!+#REF!)*32/40</f>
        <v>#REF!</v>
      </c>
      <c r="AG34" s="165" t="e">
        <f>(#REF!+#REF!)/2</f>
        <v>#REF!</v>
      </c>
      <c r="AH34" s="165" t="e">
        <f>#REF!*16/20</f>
        <v>#REF!</v>
      </c>
      <c r="AI34" s="165" t="e">
        <f>#REF!</f>
        <v>#REF!</v>
      </c>
    </row>
    <row r="35" spans="1:38" ht="22.5" customHeight="1" x14ac:dyDescent="0.65">
      <c r="A35" s="107">
        <v>30</v>
      </c>
      <c r="B35" s="131">
        <v>1</v>
      </c>
      <c r="C35" s="150" t="s">
        <v>106</v>
      </c>
      <c r="D35" s="151"/>
      <c r="E35" s="152" t="s">
        <v>281</v>
      </c>
      <c r="F35" s="153" t="s">
        <v>39</v>
      </c>
      <c r="G35" s="154">
        <v>1508000003205</v>
      </c>
      <c r="H35" s="155" t="s">
        <v>134</v>
      </c>
      <c r="I35" s="157"/>
      <c r="J35" s="157"/>
      <c r="K35" s="157"/>
      <c r="L35" s="158" t="s">
        <v>25</v>
      </c>
      <c r="M35" s="157"/>
      <c r="N35" s="157"/>
      <c r="O35" s="159" t="s">
        <v>37</v>
      </c>
      <c r="P35" s="159" t="s">
        <v>42</v>
      </c>
      <c r="Q35" s="159" t="s">
        <v>43</v>
      </c>
      <c r="R35" s="107">
        <v>8</v>
      </c>
      <c r="S35" s="160">
        <v>7</v>
      </c>
      <c r="T35" s="107">
        <v>13</v>
      </c>
      <c r="U35" s="107">
        <v>9</v>
      </c>
      <c r="V35" s="161">
        <v>5</v>
      </c>
      <c r="W35" s="107">
        <f t="shared" si="0"/>
        <v>42</v>
      </c>
      <c r="X35" s="162">
        <v>40</v>
      </c>
      <c r="Y35" s="162">
        <v>28</v>
      </c>
      <c r="Z35" s="162">
        <v>24</v>
      </c>
      <c r="AA35" s="162">
        <v>12</v>
      </c>
      <c r="AB35" s="163">
        <f t="shared" si="1"/>
        <v>104</v>
      </c>
      <c r="AC35" s="107">
        <f t="shared" si="2"/>
        <v>33.6</v>
      </c>
      <c r="AD35" s="107">
        <f t="shared" si="3"/>
        <v>4.16</v>
      </c>
      <c r="AE35" s="164">
        <f t="shared" si="4"/>
        <v>37.760000000000005</v>
      </c>
      <c r="AF35" s="165">
        <f>(S102+T102)*32/40</f>
        <v>10.4</v>
      </c>
      <c r="AG35" s="165">
        <f>(Y102+Z102)/2</f>
        <v>14</v>
      </c>
      <c r="AH35" s="165">
        <f>R102*16/20</f>
        <v>2.4</v>
      </c>
      <c r="AI35" s="165">
        <f>X102</f>
        <v>31</v>
      </c>
    </row>
    <row r="36" spans="1:38" ht="22.5" customHeight="1" x14ac:dyDescent="0.65">
      <c r="A36" s="107">
        <v>31</v>
      </c>
      <c r="B36" s="131">
        <v>1</v>
      </c>
      <c r="C36" s="150" t="s">
        <v>104</v>
      </c>
      <c r="D36" s="151"/>
      <c r="E36" s="152" t="s">
        <v>139</v>
      </c>
      <c r="F36" s="153" t="s">
        <v>282</v>
      </c>
      <c r="G36" s="154">
        <v>1601101376336</v>
      </c>
      <c r="H36" s="155" t="s">
        <v>122</v>
      </c>
      <c r="I36" s="157"/>
      <c r="J36" s="158" t="s">
        <v>25</v>
      </c>
      <c r="K36" s="157"/>
      <c r="L36" s="156"/>
      <c r="M36" s="157"/>
      <c r="N36" s="157"/>
      <c r="O36" s="159" t="s">
        <v>37</v>
      </c>
      <c r="P36" s="159" t="s">
        <v>43</v>
      </c>
      <c r="Q36" s="159" t="s">
        <v>42</v>
      </c>
      <c r="R36" s="107">
        <v>9</v>
      </c>
      <c r="S36" s="160">
        <v>9</v>
      </c>
      <c r="T36" s="107">
        <v>9</v>
      </c>
      <c r="U36" s="107">
        <v>13</v>
      </c>
      <c r="V36" s="161">
        <v>3</v>
      </c>
      <c r="W36" s="107">
        <f t="shared" si="0"/>
        <v>43</v>
      </c>
      <c r="X36" s="162">
        <v>71</v>
      </c>
      <c r="Y36" s="162">
        <v>24</v>
      </c>
      <c r="Z36" s="162">
        <v>42</v>
      </c>
      <c r="AA36" s="162">
        <v>30</v>
      </c>
      <c r="AB36" s="163">
        <f t="shared" si="1"/>
        <v>167</v>
      </c>
      <c r="AC36" s="107">
        <f t="shared" si="2"/>
        <v>34.4</v>
      </c>
      <c r="AD36" s="107">
        <f t="shared" si="3"/>
        <v>6.68</v>
      </c>
      <c r="AE36" s="164">
        <f t="shared" si="4"/>
        <v>41.08</v>
      </c>
      <c r="AF36" s="165">
        <f>(S14+T14)*32/40</f>
        <v>12.8</v>
      </c>
      <c r="AG36" s="165">
        <f>(Y14+Z14)/2</f>
        <v>31</v>
      </c>
      <c r="AH36" s="165">
        <f>R14*16/20</f>
        <v>6.4</v>
      </c>
      <c r="AI36" s="165">
        <f>X14</f>
        <v>38</v>
      </c>
    </row>
    <row r="37" spans="1:38" ht="22.5" customHeight="1" x14ac:dyDescent="0.65">
      <c r="A37" s="107">
        <v>32</v>
      </c>
      <c r="B37" s="131">
        <v>1</v>
      </c>
      <c r="C37" s="150" t="s">
        <v>98</v>
      </c>
      <c r="D37" s="151"/>
      <c r="E37" s="152" t="s">
        <v>283</v>
      </c>
      <c r="F37" s="153" t="s">
        <v>284</v>
      </c>
      <c r="G37" s="154">
        <v>1601101384223</v>
      </c>
      <c r="H37" s="155" t="s">
        <v>122</v>
      </c>
      <c r="I37" s="157"/>
      <c r="J37" s="158" t="s">
        <v>25</v>
      </c>
      <c r="K37" s="156"/>
      <c r="L37" s="157"/>
      <c r="M37" s="157"/>
      <c r="N37" s="157"/>
      <c r="O37" s="159" t="s">
        <v>37</v>
      </c>
      <c r="P37" s="159" t="s">
        <v>43</v>
      </c>
      <c r="Q37" s="159" t="s">
        <v>42</v>
      </c>
      <c r="R37" s="107">
        <v>11</v>
      </c>
      <c r="S37" s="160">
        <v>2</v>
      </c>
      <c r="T37" s="107">
        <v>7</v>
      </c>
      <c r="U37" s="107">
        <v>12</v>
      </c>
      <c r="V37" s="161">
        <v>6</v>
      </c>
      <c r="W37" s="107">
        <f t="shared" si="0"/>
        <v>38</v>
      </c>
      <c r="X37" s="162">
        <v>72</v>
      </c>
      <c r="Y37" s="162">
        <v>48</v>
      </c>
      <c r="Z37" s="162">
        <v>42</v>
      </c>
      <c r="AA37" s="162">
        <v>40</v>
      </c>
      <c r="AB37" s="163">
        <f t="shared" si="1"/>
        <v>202</v>
      </c>
      <c r="AC37" s="107">
        <f t="shared" si="2"/>
        <v>30.4</v>
      </c>
      <c r="AD37" s="107">
        <f t="shared" si="3"/>
        <v>8.08</v>
      </c>
      <c r="AE37" s="164">
        <f t="shared" si="4"/>
        <v>38.479999999999997</v>
      </c>
      <c r="AF37" s="165">
        <f>(S104+T104)*32/40</f>
        <v>8.8000000000000007</v>
      </c>
      <c r="AG37" s="165">
        <f>(Y104+Z104)/2</f>
        <v>26</v>
      </c>
      <c r="AH37" s="165">
        <f>R104*16/20</f>
        <v>6.4</v>
      </c>
      <c r="AI37" s="165">
        <f>X104</f>
        <v>41</v>
      </c>
    </row>
    <row r="38" spans="1:38" ht="22.5" customHeight="1" x14ac:dyDescent="0.65">
      <c r="A38" s="107">
        <v>33</v>
      </c>
      <c r="B38" s="131">
        <v>1</v>
      </c>
      <c r="C38" s="150" t="s">
        <v>96</v>
      </c>
      <c r="D38" s="151"/>
      <c r="E38" s="152" t="s">
        <v>285</v>
      </c>
      <c r="F38" s="153" t="s">
        <v>286</v>
      </c>
      <c r="G38" s="154">
        <v>1601300029792</v>
      </c>
      <c r="H38" s="155" t="s">
        <v>127</v>
      </c>
      <c r="I38" s="157"/>
      <c r="J38" s="157"/>
      <c r="K38" s="157"/>
      <c r="L38" s="158" t="s">
        <v>25</v>
      </c>
      <c r="M38" s="157"/>
      <c r="N38" s="157"/>
      <c r="O38" s="159" t="s">
        <v>37</v>
      </c>
      <c r="P38" s="159" t="s">
        <v>43</v>
      </c>
      <c r="Q38" s="159" t="s">
        <v>42</v>
      </c>
      <c r="R38" s="107">
        <v>10</v>
      </c>
      <c r="S38" s="160">
        <v>8</v>
      </c>
      <c r="T38" s="107">
        <v>5</v>
      </c>
      <c r="U38" s="107">
        <v>14</v>
      </c>
      <c r="V38" s="161">
        <v>4</v>
      </c>
      <c r="W38" s="107">
        <f t="shared" ref="W38:W101" si="5">SUM(R38:V38)</f>
        <v>41</v>
      </c>
      <c r="X38" s="162">
        <v>57</v>
      </c>
      <c r="Y38" s="162">
        <v>28</v>
      </c>
      <c r="Z38" s="162">
        <v>42</v>
      </c>
      <c r="AA38" s="162">
        <v>34</v>
      </c>
      <c r="AB38" s="163">
        <f t="shared" si="1"/>
        <v>161</v>
      </c>
      <c r="AC38" s="107">
        <f t="shared" si="2"/>
        <v>32.799999999999997</v>
      </c>
      <c r="AD38" s="107">
        <f t="shared" si="3"/>
        <v>6.44</v>
      </c>
      <c r="AE38" s="164">
        <f t="shared" si="4"/>
        <v>39.239999999999995</v>
      </c>
      <c r="AF38" s="165">
        <f>(S105+T105)*32/40</f>
        <v>7.2</v>
      </c>
      <c r="AG38" s="165">
        <f>(Y105+Z105)/2</f>
        <v>11</v>
      </c>
      <c r="AH38" s="165">
        <f>R105*16/20</f>
        <v>5.6</v>
      </c>
      <c r="AI38" s="165">
        <f>X105</f>
        <v>29</v>
      </c>
    </row>
    <row r="39" spans="1:38" ht="22.5" customHeight="1" x14ac:dyDescent="0.65">
      <c r="A39" s="107">
        <v>34</v>
      </c>
      <c r="B39" s="131">
        <v>1</v>
      </c>
      <c r="C39" s="150" t="s">
        <v>61</v>
      </c>
      <c r="D39" s="151"/>
      <c r="E39" s="152" t="s">
        <v>287</v>
      </c>
      <c r="F39" s="153" t="s">
        <v>288</v>
      </c>
      <c r="G39" s="154">
        <v>1601300028656</v>
      </c>
      <c r="H39" s="155" t="s">
        <v>135</v>
      </c>
      <c r="I39" s="157"/>
      <c r="J39" s="157"/>
      <c r="K39" s="158"/>
      <c r="L39" s="158" t="s">
        <v>25</v>
      </c>
      <c r="M39" s="157"/>
      <c r="N39" s="157"/>
      <c r="O39" s="159" t="s">
        <v>37</v>
      </c>
      <c r="P39" s="159" t="s">
        <v>43</v>
      </c>
      <c r="Q39" s="159" t="s">
        <v>42</v>
      </c>
      <c r="R39" s="107">
        <v>9</v>
      </c>
      <c r="S39" s="160">
        <v>3</v>
      </c>
      <c r="T39" s="107">
        <v>11</v>
      </c>
      <c r="U39" s="107">
        <v>9</v>
      </c>
      <c r="V39" s="161">
        <v>10</v>
      </c>
      <c r="W39" s="107">
        <f t="shared" si="5"/>
        <v>42</v>
      </c>
      <c r="X39" s="162">
        <v>68</v>
      </c>
      <c r="Y39" s="162">
        <v>8</v>
      </c>
      <c r="Z39" s="162">
        <v>42</v>
      </c>
      <c r="AA39" s="162">
        <v>48</v>
      </c>
      <c r="AB39" s="163">
        <f t="shared" si="1"/>
        <v>166</v>
      </c>
      <c r="AC39" s="107">
        <f t="shared" si="2"/>
        <v>33.6</v>
      </c>
      <c r="AD39" s="107">
        <f t="shared" si="3"/>
        <v>6.64</v>
      </c>
      <c r="AE39" s="164">
        <f t="shared" si="4"/>
        <v>40.24</v>
      </c>
      <c r="AF39" s="165">
        <f>(S17+T17)*32/40</f>
        <v>16</v>
      </c>
      <c r="AG39" s="165">
        <f>(Y17+Z17)/2</f>
        <v>33</v>
      </c>
      <c r="AH39" s="165">
        <f>R17*16/20</f>
        <v>6.4</v>
      </c>
      <c r="AI39" s="165">
        <f>X17</f>
        <v>60</v>
      </c>
    </row>
    <row r="40" spans="1:38" ht="22.5" customHeight="1" x14ac:dyDescent="0.65">
      <c r="A40" s="107">
        <v>35</v>
      </c>
      <c r="B40" s="131">
        <v>1</v>
      </c>
      <c r="C40" s="150" t="s">
        <v>75</v>
      </c>
      <c r="D40" s="172"/>
      <c r="E40" s="152" t="s">
        <v>289</v>
      </c>
      <c r="F40" s="153" t="s">
        <v>290</v>
      </c>
      <c r="G40" s="154">
        <v>1417300011688</v>
      </c>
      <c r="H40" s="155" t="s">
        <v>135</v>
      </c>
      <c r="I40" s="157"/>
      <c r="J40" s="158"/>
      <c r="K40" s="157"/>
      <c r="L40" s="156" t="s">
        <v>25</v>
      </c>
      <c r="M40" s="157"/>
      <c r="N40" s="157"/>
      <c r="O40" s="159" t="s">
        <v>37</v>
      </c>
      <c r="P40" s="159" t="s">
        <v>42</v>
      </c>
      <c r="Q40" s="159" t="s">
        <v>43</v>
      </c>
      <c r="R40" s="107">
        <v>7</v>
      </c>
      <c r="S40" s="160">
        <v>7</v>
      </c>
      <c r="T40" s="107">
        <v>11</v>
      </c>
      <c r="U40" s="107">
        <v>12</v>
      </c>
      <c r="V40" s="161">
        <v>3</v>
      </c>
      <c r="W40" s="107">
        <f t="shared" si="5"/>
        <v>40</v>
      </c>
      <c r="X40" s="162">
        <v>59</v>
      </c>
      <c r="Y40" s="162">
        <v>20</v>
      </c>
      <c r="Z40" s="162">
        <v>24</v>
      </c>
      <c r="AA40" s="162">
        <v>24</v>
      </c>
      <c r="AB40" s="163">
        <f t="shared" si="1"/>
        <v>127</v>
      </c>
      <c r="AC40" s="107">
        <f t="shared" si="2"/>
        <v>32</v>
      </c>
      <c r="AD40" s="107">
        <f t="shared" si="3"/>
        <v>5.08</v>
      </c>
      <c r="AE40" s="164">
        <f t="shared" si="4"/>
        <v>37.08</v>
      </c>
      <c r="AF40" s="165">
        <f>(S107+T107)*32/40</f>
        <v>7.2</v>
      </c>
      <c r="AG40" s="165">
        <f>(Y107+Z107)/2</f>
        <v>20</v>
      </c>
      <c r="AH40" s="165">
        <f>R107*16/20</f>
        <v>4.8</v>
      </c>
      <c r="AI40" s="165">
        <f>X107</f>
        <v>55</v>
      </c>
    </row>
    <row r="41" spans="1:38" ht="22.5" customHeight="1" x14ac:dyDescent="0.65">
      <c r="A41" s="107">
        <v>36</v>
      </c>
      <c r="B41" s="131">
        <v>2</v>
      </c>
      <c r="C41" s="166" t="s">
        <v>102</v>
      </c>
      <c r="D41" s="107" t="s">
        <v>291</v>
      </c>
      <c r="E41" s="167" t="s">
        <v>292</v>
      </c>
      <c r="F41" s="168" t="s">
        <v>293</v>
      </c>
      <c r="G41" s="107" t="s">
        <v>294</v>
      </c>
      <c r="H41" s="107" t="s">
        <v>40</v>
      </c>
      <c r="I41" s="158" t="s">
        <v>25</v>
      </c>
      <c r="J41" s="79"/>
      <c r="K41" s="155"/>
      <c r="L41" s="155"/>
      <c r="M41" s="155"/>
      <c r="N41" s="79"/>
      <c r="O41" s="107" t="s">
        <v>37</v>
      </c>
      <c r="P41" s="107" t="s">
        <v>43</v>
      </c>
      <c r="Q41" s="107" t="s">
        <v>42</v>
      </c>
      <c r="R41" s="107">
        <v>7</v>
      </c>
      <c r="S41" s="160">
        <v>5</v>
      </c>
      <c r="T41" s="161">
        <v>6</v>
      </c>
      <c r="U41" s="107">
        <v>10</v>
      </c>
      <c r="V41" s="161">
        <v>2</v>
      </c>
      <c r="W41" s="107">
        <f t="shared" si="5"/>
        <v>30</v>
      </c>
      <c r="X41" s="162">
        <v>51</v>
      </c>
      <c r="Y41" s="162">
        <v>24</v>
      </c>
      <c r="Z41" s="162">
        <v>34</v>
      </c>
      <c r="AA41" s="162">
        <v>26</v>
      </c>
      <c r="AB41" s="163">
        <f t="shared" si="1"/>
        <v>135</v>
      </c>
      <c r="AC41" s="107">
        <f t="shared" si="2"/>
        <v>24</v>
      </c>
      <c r="AD41" s="107">
        <f t="shared" si="3"/>
        <v>5.4</v>
      </c>
      <c r="AE41" s="164">
        <f t="shared" si="4"/>
        <v>29.4</v>
      </c>
      <c r="AF41" s="165" t="e">
        <f>(#REF!+#REF!)*32/40</f>
        <v>#REF!</v>
      </c>
      <c r="AG41" s="165" t="e">
        <f>(#REF!+#REF!)/2</f>
        <v>#REF!</v>
      </c>
      <c r="AH41" s="165" t="e">
        <f>#REF!*16/20</f>
        <v>#REF!</v>
      </c>
      <c r="AI41" s="165" t="e">
        <f>#REF!</f>
        <v>#REF!</v>
      </c>
    </row>
    <row r="42" spans="1:38" ht="22.5" customHeight="1" x14ac:dyDescent="0.65">
      <c r="A42" s="107">
        <v>37</v>
      </c>
      <c r="B42" s="131">
        <v>2</v>
      </c>
      <c r="C42" s="166" t="s">
        <v>63</v>
      </c>
      <c r="D42" s="107" t="s">
        <v>295</v>
      </c>
      <c r="E42" s="167" t="s">
        <v>296</v>
      </c>
      <c r="F42" s="168" t="s">
        <v>297</v>
      </c>
      <c r="G42" s="107" t="s">
        <v>298</v>
      </c>
      <c r="H42" s="107" t="s">
        <v>40</v>
      </c>
      <c r="I42" s="158" t="s">
        <v>25</v>
      </c>
      <c r="J42" s="79"/>
      <c r="K42" s="79"/>
      <c r="L42" s="155"/>
      <c r="M42" s="79"/>
      <c r="N42" s="79"/>
      <c r="O42" s="107" t="s">
        <v>37</v>
      </c>
      <c r="P42" s="107" t="s">
        <v>43</v>
      </c>
      <c r="Q42" s="107" t="s">
        <v>42</v>
      </c>
      <c r="R42" s="107">
        <v>7</v>
      </c>
      <c r="S42" s="160">
        <v>7</v>
      </c>
      <c r="T42" s="161">
        <v>5</v>
      </c>
      <c r="U42" s="107">
        <v>12</v>
      </c>
      <c r="V42" s="161">
        <v>3</v>
      </c>
      <c r="W42" s="107">
        <f t="shared" si="5"/>
        <v>34</v>
      </c>
      <c r="X42" s="162">
        <v>58</v>
      </c>
      <c r="Y42" s="162">
        <v>48</v>
      </c>
      <c r="Z42" s="162">
        <v>42</v>
      </c>
      <c r="AA42" s="162">
        <v>28</v>
      </c>
      <c r="AB42" s="163">
        <f t="shared" si="1"/>
        <v>176</v>
      </c>
      <c r="AC42" s="107">
        <f t="shared" si="2"/>
        <v>27.2</v>
      </c>
      <c r="AD42" s="107">
        <f t="shared" si="3"/>
        <v>7.04</v>
      </c>
      <c r="AE42" s="164">
        <f t="shared" si="4"/>
        <v>34.24</v>
      </c>
      <c r="AF42" s="165" t="e">
        <f>(#REF!+#REF!)*32/40</f>
        <v>#REF!</v>
      </c>
      <c r="AG42" s="165" t="e">
        <f>(#REF!+#REF!)/2</f>
        <v>#REF!</v>
      </c>
      <c r="AH42" s="165" t="e">
        <f>#REF!*16/20</f>
        <v>#REF!</v>
      </c>
      <c r="AI42" s="165" t="e">
        <f>#REF!</f>
        <v>#REF!</v>
      </c>
    </row>
    <row r="43" spans="1:38" ht="22.5" customHeight="1" x14ac:dyDescent="0.65">
      <c r="A43" s="107">
        <v>38</v>
      </c>
      <c r="B43" s="131">
        <v>2</v>
      </c>
      <c r="C43" s="166" t="s">
        <v>55</v>
      </c>
      <c r="D43" s="107" t="s">
        <v>299</v>
      </c>
      <c r="E43" s="167" t="s">
        <v>300</v>
      </c>
      <c r="F43" s="168" t="s">
        <v>301</v>
      </c>
      <c r="G43" s="107" t="s">
        <v>302</v>
      </c>
      <c r="H43" s="107" t="s">
        <v>40</v>
      </c>
      <c r="I43" s="159"/>
      <c r="J43" s="158" t="s">
        <v>25</v>
      </c>
      <c r="K43" s="174"/>
      <c r="L43" s="174"/>
      <c r="M43" s="174"/>
      <c r="N43" s="174"/>
      <c r="O43" s="159" t="s">
        <v>37</v>
      </c>
      <c r="P43" s="159" t="s">
        <v>43</v>
      </c>
      <c r="Q43" s="159" t="s">
        <v>42</v>
      </c>
      <c r="R43" s="107">
        <v>10</v>
      </c>
      <c r="S43" s="160">
        <v>5</v>
      </c>
      <c r="T43" s="161">
        <v>7</v>
      </c>
      <c r="U43" s="107">
        <v>14</v>
      </c>
      <c r="V43" s="161">
        <v>2</v>
      </c>
      <c r="W43" s="107">
        <f t="shared" si="5"/>
        <v>38</v>
      </c>
      <c r="X43" s="162">
        <v>62</v>
      </c>
      <c r="Y43" s="162">
        <v>12</v>
      </c>
      <c r="Z43" s="162">
        <v>36</v>
      </c>
      <c r="AA43" s="162">
        <v>30</v>
      </c>
      <c r="AB43" s="163">
        <f t="shared" si="1"/>
        <v>140</v>
      </c>
      <c r="AC43" s="107">
        <f t="shared" si="2"/>
        <v>30.4</v>
      </c>
      <c r="AD43" s="107">
        <f t="shared" si="3"/>
        <v>5.6</v>
      </c>
      <c r="AE43" s="164">
        <f t="shared" si="4"/>
        <v>36</v>
      </c>
      <c r="AF43" s="165">
        <f>(S110+T110)*32/40</f>
        <v>5.6</v>
      </c>
      <c r="AG43" s="165">
        <f>(Y110+Z110)/2</f>
        <v>17</v>
      </c>
      <c r="AH43" s="165">
        <f>R110*16/20</f>
        <v>6.4</v>
      </c>
      <c r="AI43" s="165">
        <f>X110</f>
        <v>53</v>
      </c>
    </row>
    <row r="44" spans="1:38" s="176" customFormat="1" ht="22.5" customHeight="1" x14ac:dyDescent="0.65">
      <c r="A44" s="175">
        <v>39</v>
      </c>
      <c r="B44" s="131">
        <v>2</v>
      </c>
      <c r="C44" s="166" t="s">
        <v>86</v>
      </c>
      <c r="D44" s="107" t="s">
        <v>303</v>
      </c>
      <c r="E44" s="170" t="s">
        <v>304</v>
      </c>
      <c r="F44" s="169" t="s">
        <v>305</v>
      </c>
      <c r="G44" s="107" t="s">
        <v>306</v>
      </c>
      <c r="H44" s="107" t="s">
        <v>40</v>
      </c>
      <c r="I44" s="157"/>
      <c r="J44" s="158" t="s">
        <v>25</v>
      </c>
      <c r="K44" s="157"/>
      <c r="L44" s="157"/>
      <c r="M44" s="157"/>
      <c r="N44" s="157"/>
      <c r="O44" s="155" t="s">
        <v>37</v>
      </c>
      <c r="P44" s="155" t="s">
        <v>43</v>
      </c>
      <c r="Q44" s="155" t="s">
        <v>42</v>
      </c>
      <c r="R44" s="107">
        <v>9</v>
      </c>
      <c r="S44" s="160">
        <v>8</v>
      </c>
      <c r="T44" s="161">
        <v>9</v>
      </c>
      <c r="U44" s="107">
        <v>6</v>
      </c>
      <c r="V44" s="161">
        <v>7</v>
      </c>
      <c r="W44" s="107">
        <f t="shared" si="5"/>
        <v>39</v>
      </c>
      <c r="X44" s="162">
        <v>42</v>
      </c>
      <c r="Y44" s="162">
        <v>20</v>
      </c>
      <c r="Z44" s="162">
        <v>34</v>
      </c>
      <c r="AA44" s="162">
        <v>22</v>
      </c>
      <c r="AB44" s="163">
        <f t="shared" si="1"/>
        <v>118</v>
      </c>
      <c r="AC44" s="107">
        <f t="shared" si="2"/>
        <v>31.2</v>
      </c>
      <c r="AD44" s="107">
        <f t="shared" si="3"/>
        <v>4.72</v>
      </c>
      <c r="AE44" s="164">
        <f t="shared" si="4"/>
        <v>35.92</v>
      </c>
      <c r="AF44" s="165" t="e">
        <f>(#REF!+#REF!)*32/40</f>
        <v>#REF!</v>
      </c>
      <c r="AG44" s="165" t="e">
        <f>(#REF!+#REF!)/2</f>
        <v>#REF!</v>
      </c>
      <c r="AH44" s="165" t="e">
        <f>#REF!*16/20</f>
        <v>#REF!</v>
      </c>
      <c r="AI44" s="165" t="e">
        <f>#REF!</f>
        <v>#REF!</v>
      </c>
      <c r="AK44" s="77"/>
      <c r="AL44" s="77"/>
    </row>
    <row r="45" spans="1:38" ht="22.5" customHeight="1" x14ac:dyDescent="0.65">
      <c r="A45" s="107">
        <v>40</v>
      </c>
      <c r="B45" s="131">
        <v>2</v>
      </c>
      <c r="C45" s="166" t="s">
        <v>76</v>
      </c>
      <c r="D45" s="107" t="s">
        <v>307</v>
      </c>
      <c r="E45" s="170" t="s">
        <v>308</v>
      </c>
      <c r="F45" s="169" t="s">
        <v>309</v>
      </c>
      <c r="G45" s="107" t="s">
        <v>310</v>
      </c>
      <c r="H45" s="107" t="s">
        <v>40</v>
      </c>
      <c r="I45" s="157"/>
      <c r="J45" s="158" t="s">
        <v>25</v>
      </c>
      <c r="K45" s="157"/>
      <c r="L45" s="157"/>
      <c r="M45" s="157"/>
      <c r="N45" s="157"/>
      <c r="O45" s="155" t="s">
        <v>37</v>
      </c>
      <c r="P45" s="155" t="s">
        <v>42</v>
      </c>
      <c r="Q45" s="155" t="s">
        <v>43</v>
      </c>
      <c r="R45" s="107">
        <v>5</v>
      </c>
      <c r="S45" s="160">
        <v>7</v>
      </c>
      <c r="T45" s="161">
        <v>9</v>
      </c>
      <c r="U45" s="107">
        <v>8</v>
      </c>
      <c r="V45" s="161">
        <v>4</v>
      </c>
      <c r="W45" s="107">
        <f t="shared" si="5"/>
        <v>33</v>
      </c>
      <c r="X45" s="162">
        <v>46</v>
      </c>
      <c r="Y45" s="162">
        <v>20</v>
      </c>
      <c r="Z45" s="162">
        <v>38</v>
      </c>
      <c r="AA45" s="162">
        <v>24</v>
      </c>
      <c r="AB45" s="163">
        <f t="shared" si="1"/>
        <v>128</v>
      </c>
      <c r="AC45" s="107">
        <f t="shared" si="2"/>
        <v>26.4</v>
      </c>
      <c r="AD45" s="107">
        <f t="shared" si="3"/>
        <v>5.12</v>
      </c>
      <c r="AE45" s="164">
        <f t="shared" si="4"/>
        <v>31.52</v>
      </c>
      <c r="AF45" s="165">
        <f>(S69+T69)*32/40</f>
        <v>12</v>
      </c>
      <c r="AG45" s="165">
        <f>(Y69+Z69)/2</f>
        <v>45</v>
      </c>
      <c r="AH45" s="165">
        <f>R69*16/20</f>
        <v>4.8</v>
      </c>
      <c r="AI45" s="165">
        <f>X69</f>
        <v>43</v>
      </c>
    </row>
    <row r="46" spans="1:38" ht="22.5" customHeight="1" x14ac:dyDescent="0.65">
      <c r="A46" s="107">
        <v>41</v>
      </c>
      <c r="B46" s="131">
        <v>2</v>
      </c>
      <c r="C46" s="166" t="s">
        <v>105</v>
      </c>
      <c r="D46" s="107" t="s">
        <v>311</v>
      </c>
      <c r="E46" s="170" t="s">
        <v>312</v>
      </c>
      <c r="F46" s="169" t="s">
        <v>313</v>
      </c>
      <c r="G46" s="107" t="s">
        <v>314</v>
      </c>
      <c r="H46" s="107" t="s">
        <v>40</v>
      </c>
      <c r="I46" s="159"/>
      <c r="J46" s="158" t="s">
        <v>25</v>
      </c>
      <c r="K46" s="157"/>
      <c r="L46" s="157"/>
      <c r="M46" s="157"/>
      <c r="N46" s="157"/>
      <c r="O46" s="155" t="s">
        <v>37</v>
      </c>
      <c r="P46" s="155" t="s">
        <v>42</v>
      </c>
      <c r="Q46" s="155" t="s">
        <v>43</v>
      </c>
      <c r="R46" s="107">
        <v>1</v>
      </c>
      <c r="S46" s="160">
        <v>11</v>
      </c>
      <c r="T46" s="161">
        <v>10</v>
      </c>
      <c r="U46" s="107">
        <v>10</v>
      </c>
      <c r="V46" s="161">
        <v>4</v>
      </c>
      <c r="W46" s="107">
        <f t="shared" si="5"/>
        <v>36</v>
      </c>
      <c r="X46" s="162">
        <v>66</v>
      </c>
      <c r="Y46" s="162">
        <v>36</v>
      </c>
      <c r="Z46" s="162">
        <v>42</v>
      </c>
      <c r="AA46" s="162">
        <v>30</v>
      </c>
      <c r="AB46" s="163">
        <f t="shared" si="1"/>
        <v>174</v>
      </c>
      <c r="AC46" s="107">
        <f t="shared" si="2"/>
        <v>28.8</v>
      </c>
      <c r="AD46" s="107">
        <f t="shared" si="3"/>
        <v>6.96</v>
      </c>
      <c r="AE46" s="164">
        <f t="shared" si="4"/>
        <v>35.76</v>
      </c>
      <c r="AF46" s="165" t="e">
        <f>(#REF!+#REF!)*32/40</f>
        <v>#REF!</v>
      </c>
      <c r="AG46" s="165" t="e">
        <f>(#REF!+#REF!)/2</f>
        <v>#REF!</v>
      </c>
      <c r="AH46" s="165" t="e">
        <f>#REF!*16/20</f>
        <v>#REF!</v>
      </c>
      <c r="AI46" s="165" t="e">
        <f>#REF!</f>
        <v>#REF!</v>
      </c>
    </row>
    <row r="47" spans="1:38" ht="22.5" customHeight="1" x14ac:dyDescent="0.65">
      <c r="A47" s="107">
        <v>42</v>
      </c>
      <c r="B47" s="131">
        <v>2</v>
      </c>
      <c r="C47" s="166" t="s">
        <v>64</v>
      </c>
      <c r="D47" s="107" t="s">
        <v>315</v>
      </c>
      <c r="E47" s="170" t="s">
        <v>316</v>
      </c>
      <c r="F47" s="169" t="s">
        <v>317</v>
      </c>
      <c r="G47" s="107" t="s">
        <v>318</v>
      </c>
      <c r="H47" s="107" t="s">
        <v>40</v>
      </c>
      <c r="I47" s="159"/>
      <c r="J47" s="158" t="s">
        <v>25</v>
      </c>
      <c r="K47" s="157"/>
      <c r="L47" s="157"/>
      <c r="M47" s="157"/>
      <c r="N47" s="157"/>
      <c r="O47" s="155" t="s">
        <v>37</v>
      </c>
      <c r="P47" s="155" t="s">
        <v>42</v>
      </c>
      <c r="Q47" s="155" t="s">
        <v>43</v>
      </c>
      <c r="R47" s="107">
        <v>7</v>
      </c>
      <c r="S47" s="160">
        <v>8</v>
      </c>
      <c r="T47" s="161">
        <v>9</v>
      </c>
      <c r="U47" s="107">
        <v>7</v>
      </c>
      <c r="V47" s="161">
        <v>1</v>
      </c>
      <c r="W47" s="107">
        <f t="shared" si="5"/>
        <v>32</v>
      </c>
      <c r="X47" s="162">
        <v>36</v>
      </c>
      <c r="Y47" s="162">
        <v>20</v>
      </c>
      <c r="Z47" s="162">
        <v>34</v>
      </c>
      <c r="AA47" s="162">
        <v>26</v>
      </c>
      <c r="AB47" s="163">
        <f t="shared" si="1"/>
        <v>116</v>
      </c>
      <c r="AC47" s="107">
        <f t="shared" si="2"/>
        <v>25.6</v>
      </c>
      <c r="AD47" s="107">
        <f t="shared" si="3"/>
        <v>4.6399999999999997</v>
      </c>
      <c r="AE47" s="164">
        <f t="shared" si="4"/>
        <v>30.240000000000002</v>
      </c>
      <c r="AF47" s="165" t="e">
        <f>(#REF!+#REF!)*32/40</f>
        <v>#REF!</v>
      </c>
      <c r="AG47" s="165" t="e">
        <f>(#REF!+#REF!)/2</f>
        <v>#REF!</v>
      </c>
      <c r="AH47" s="165" t="e">
        <f>#REF!*16/20</f>
        <v>#REF!</v>
      </c>
      <c r="AI47" s="165" t="e">
        <f>#REF!</f>
        <v>#REF!</v>
      </c>
    </row>
    <row r="48" spans="1:38" ht="22.5" customHeight="1" x14ac:dyDescent="0.65">
      <c r="A48" s="107">
        <v>43</v>
      </c>
      <c r="B48" s="131">
        <v>2</v>
      </c>
      <c r="C48" s="166" t="s">
        <v>53</v>
      </c>
      <c r="D48" s="107" t="s">
        <v>319</v>
      </c>
      <c r="E48" s="170" t="s">
        <v>320</v>
      </c>
      <c r="F48" s="169" t="s">
        <v>321</v>
      </c>
      <c r="G48" s="107" t="s">
        <v>322</v>
      </c>
      <c r="H48" s="107" t="s">
        <v>40</v>
      </c>
      <c r="I48" s="157"/>
      <c r="J48" s="158" t="s">
        <v>25</v>
      </c>
      <c r="K48" s="157"/>
      <c r="L48" s="157"/>
      <c r="M48" s="157"/>
      <c r="N48" s="157"/>
      <c r="O48" s="155" t="s">
        <v>37</v>
      </c>
      <c r="P48" s="155" t="s">
        <v>42</v>
      </c>
      <c r="Q48" s="155" t="s">
        <v>43</v>
      </c>
      <c r="R48" s="107">
        <v>5</v>
      </c>
      <c r="S48" s="160">
        <v>7</v>
      </c>
      <c r="T48" s="161">
        <v>8</v>
      </c>
      <c r="U48" s="107">
        <v>11</v>
      </c>
      <c r="V48" s="161">
        <v>4</v>
      </c>
      <c r="W48" s="107">
        <f t="shared" si="5"/>
        <v>35</v>
      </c>
      <c r="X48" s="162">
        <v>56</v>
      </c>
      <c r="Y48" s="162">
        <v>8</v>
      </c>
      <c r="Z48" s="162">
        <v>32</v>
      </c>
      <c r="AA48" s="162">
        <v>28</v>
      </c>
      <c r="AB48" s="163">
        <f t="shared" si="1"/>
        <v>124</v>
      </c>
      <c r="AC48" s="107">
        <f t="shared" si="2"/>
        <v>28</v>
      </c>
      <c r="AD48" s="107">
        <f t="shared" si="3"/>
        <v>4.96</v>
      </c>
      <c r="AE48" s="164">
        <f t="shared" si="4"/>
        <v>32.96</v>
      </c>
      <c r="AF48" s="165" t="e">
        <f>(#REF!+#REF!)*32/40</f>
        <v>#REF!</v>
      </c>
      <c r="AG48" s="165" t="e">
        <f>(#REF!+#REF!)/2</f>
        <v>#REF!</v>
      </c>
      <c r="AH48" s="165" t="e">
        <f>#REF!*16/20</f>
        <v>#REF!</v>
      </c>
      <c r="AI48" s="165" t="e">
        <f>#REF!</f>
        <v>#REF!</v>
      </c>
    </row>
    <row r="49" spans="1:35" ht="22.5" customHeight="1" x14ac:dyDescent="0.65">
      <c r="A49" s="107">
        <v>44</v>
      </c>
      <c r="B49" s="131">
        <v>2</v>
      </c>
      <c r="C49" s="166" t="s">
        <v>56</v>
      </c>
      <c r="D49" s="107" t="s">
        <v>323</v>
      </c>
      <c r="E49" s="170" t="s">
        <v>324</v>
      </c>
      <c r="F49" s="169" t="s">
        <v>325</v>
      </c>
      <c r="G49" s="107" t="s">
        <v>326</v>
      </c>
      <c r="H49" s="107" t="s">
        <v>40</v>
      </c>
      <c r="I49" s="157"/>
      <c r="J49" s="158" t="s">
        <v>25</v>
      </c>
      <c r="K49" s="157"/>
      <c r="L49" s="157"/>
      <c r="M49" s="157"/>
      <c r="N49" s="157"/>
      <c r="O49" s="155" t="s">
        <v>37</v>
      </c>
      <c r="P49" s="155" t="s">
        <v>42</v>
      </c>
      <c r="Q49" s="155" t="s">
        <v>43</v>
      </c>
      <c r="R49" s="107">
        <v>9</v>
      </c>
      <c r="S49" s="160">
        <v>6</v>
      </c>
      <c r="T49" s="161">
        <v>8</v>
      </c>
      <c r="U49" s="107">
        <v>9</v>
      </c>
      <c r="V49" s="161">
        <v>4</v>
      </c>
      <c r="W49" s="107">
        <f t="shared" si="5"/>
        <v>36</v>
      </c>
      <c r="X49" s="162">
        <v>50</v>
      </c>
      <c r="Y49" s="162">
        <v>28</v>
      </c>
      <c r="Z49" s="162">
        <v>34</v>
      </c>
      <c r="AA49" s="162">
        <v>24</v>
      </c>
      <c r="AB49" s="163">
        <f t="shared" si="1"/>
        <v>136</v>
      </c>
      <c r="AC49" s="107">
        <f t="shared" si="2"/>
        <v>28.8</v>
      </c>
      <c r="AD49" s="107">
        <f t="shared" si="3"/>
        <v>5.44</v>
      </c>
      <c r="AE49" s="164">
        <f t="shared" si="4"/>
        <v>34.24</v>
      </c>
      <c r="AF49" s="165" t="e">
        <f>(#REF!+#REF!)*32/40</f>
        <v>#REF!</v>
      </c>
      <c r="AG49" s="165" t="e">
        <f>(#REF!+#REF!)/2</f>
        <v>#REF!</v>
      </c>
      <c r="AH49" s="165" t="e">
        <f>#REF!*16/20</f>
        <v>#REF!</v>
      </c>
      <c r="AI49" s="165" t="e">
        <f>#REF!</f>
        <v>#REF!</v>
      </c>
    </row>
    <row r="50" spans="1:35" ht="22.5" customHeight="1" x14ac:dyDescent="0.65">
      <c r="A50" s="107">
        <v>45</v>
      </c>
      <c r="B50" s="131">
        <v>2</v>
      </c>
      <c r="C50" s="166" t="s">
        <v>110</v>
      </c>
      <c r="D50" s="107" t="s">
        <v>327</v>
      </c>
      <c r="E50" s="170" t="s">
        <v>328</v>
      </c>
      <c r="F50" s="169" t="s">
        <v>329</v>
      </c>
      <c r="G50" s="107" t="s">
        <v>330</v>
      </c>
      <c r="H50" s="107" t="s">
        <v>40</v>
      </c>
      <c r="I50" s="157"/>
      <c r="J50" s="158" t="s">
        <v>25</v>
      </c>
      <c r="K50" s="157"/>
      <c r="L50" s="157"/>
      <c r="M50" s="157"/>
      <c r="N50" s="157"/>
      <c r="O50" s="155" t="s">
        <v>37</v>
      </c>
      <c r="P50" s="155" t="s">
        <v>43</v>
      </c>
      <c r="Q50" s="155" t="s">
        <v>42</v>
      </c>
      <c r="R50" s="107">
        <v>5</v>
      </c>
      <c r="S50" s="160">
        <v>7</v>
      </c>
      <c r="T50" s="161">
        <v>8</v>
      </c>
      <c r="U50" s="107">
        <v>10</v>
      </c>
      <c r="V50" s="161">
        <v>7</v>
      </c>
      <c r="W50" s="107">
        <f t="shared" si="5"/>
        <v>37</v>
      </c>
      <c r="X50" s="162">
        <v>38</v>
      </c>
      <c r="Y50" s="162">
        <v>12</v>
      </c>
      <c r="Z50" s="162">
        <v>30</v>
      </c>
      <c r="AA50" s="162">
        <v>22</v>
      </c>
      <c r="AB50" s="163">
        <f t="shared" si="1"/>
        <v>102</v>
      </c>
      <c r="AC50" s="107">
        <f t="shared" si="2"/>
        <v>29.6</v>
      </c>
      <c r="AD50" s="107">
        <f t="shared" si="3"/>
        <v>4.08</v>
      </c>
      <c r="AE50" s="164">
        <f t="shared" si="4"/>
        <v>33.68</v>
      </c>
      <c r="AF50" s="165" t="e">
        <f>(#REF!+#REF!)*32/40</f>
        <v>#REF!</v>
      </c>
      <c r="AG50" s="165" t="e">
        <f>(#REF!+#REF!)/2</f>
        <v>#REF!</v>
      </c>
      <c r="AH50" s="165" t="e">
        <f>#REF!*16/20</f>
        <v>#REF!</v>
      </c>
      <c r="AI50" s="165" t="e">
        <f>#REF!</f>
        <v>#REF!</v>
      </c>
    </row>
    <row r="51" spans="1:35" ht="22.5" customHeight="1" x14ac:dyDescent="0.65">
      <c r="A51" s="107">
        <v>46</v>
      </c>
      <c r="B51" s="131">
        <v>2</v>
      </c>
      <c r="C51" s="166" t="s">
        <v>90</v>
      </c>
      <c r="D51" s="107" t="s">
        <v>331</v>
      </c>
      <c r="E51" s="170" t="s">
        <v>332</v>
      </c>
      <c r="F51" s="169" t="s">
        <v>333</v>
      </c>
      <c r="G51" s="107" t="s">
        <v>334</v>
      </c>
      <c r="H51" s="107" t="s">
        <v>40</v>
      </c>
      <c r="I51" s="159"/>
      <c r="J51" s="158" t="s">
        <v>25</v>
      </c>
      <c r="K51" s="157"/>
      <c r="L51" s="157"/>
      <c r="M51" s="157"/>
      <c r="N51" s="157"/>
      <c r="O51" s="155" t="s">
        <v>37</v>
      </c>
      <c r="P51" s="155" t="s">
        <v>42</v>
      </c>
      <c r="Q51" s="155" t="s">
        <v>43</v>
      </c>
      <c r="R51" s="107">
        <v>4</v>
      </c>
      <c r="S51" s="160">
        <v>9</v>
      </c>
      <c r="T51" s="161">
        <v>11</v>
      </c>
      <c r="U51" s="107">
        <v>6</v>
      </c>
      <c r="V51" s="161">
        <v>7</v>
      </c>
      <c r="W51" s="107">
        <f t="shared" si="5"/>
        <v>37</v>
      </c>
      <c r="X51" s="162">
        <v>28</v>
      </c>
      <c r="Y51" s="162">
        <v>12</v>
      </c>
      <c r="Z51" s="162">
        <v>26</v>
      </c>
      <c r="AA51" s="162">
        <v>34</v>
      </c>
      <c r="AB51" s="163">
        <f t="shared" si="1"/>
        <v>100</v>
      </c>
      <c r="AC51" s="107">
        <f t="shared" si="2"/>
        <v>29.6</v>
      </c>
      <c r="AD51" s="107">
        <f t="shared" si="3"/>
        <v>4</v>
      </c>
      <c r="AE51" s="164">
        <f t="shared" si="4"/>
        <v>33.6</v>
      </c>
      <c r="AF51" s="165" t="e">
        <f>(#REF!+#REF!)*32/40</f>
        <v>#REF!</v>
      </c>
      <c r="AG51" s="165" t="e">
        <f>(#REF!+#REF!)/2</f>
        <v>#REF!</v>
      </c>
      <c r="AH51" s="165" t="e">
        <f>#REF!*16/20</f>
        <v>#REF!</v>
      </c>
      <c r="AI51" s="165" t="e">
        <f>#REF!</f>
        <v>#REF!</v>
      </c>
    </row>
    <row r="52" spans="1:35" ht="22.5" customHeight="1" x14ac:dyDescent="0.65">
      <c r="A52" s="107">
        <v>47</v>
      </c>
      <c r="B52" s="131">
        <v>2</v>
      </c>
      <c r="C52" s="166" t="s">
        <v>59</v>
      </c>
      <c r="D52" s="107" t="s">
        <v>335</v>
      </c>
      <c r="E52" s="170" t="s">
        <v>336</v>
      </c>
      <c r="F52" s="169" t="s">
        <v>337</v>
      </c>
      <c r="G52" s="107" t="s">
        <v>338</v>
      </c>
      <c r="H52" s="107" t="s">
        <v>40</v>
      </c>
      <c r="I52" s="157"/>
      <c r="J52" s="158" t="s">
        <v>25</v>
      </c>
      <c r="K52" s="157"/>
      <c r="L52" s="157"/>
      <c r="M52" s="157"/>
      <c r="N52" s="157"/>
      <c r="O52" s="155" t="s">
        <v>37</v>
      </c>
      <c r="P52" s="155" t="s">
        <v>42</v>
      </c>
      <c r="Q52" s="155" t="s">
        <v>43</v>
      </c>
      <c r="R52" s="107">
        <v>5</v>
      </c>
      <c r="S52" s="160">
        <v>6</v>
      </c>
      <c r="T52" s="161">
        <v>8</v>
      </c>
      <c r="U52" s="107">
        <v>8</v>
      </c>
      <c r="V52" s="161">
        <v>7</v>
      </c>
      <c r="W52" s="107">
        <f t="shared" si="5"/>
        <v>34</v>
      </c>
      <c r="X52" s="162">
        <v>52</v>
      </c>
      <c r="Y52" s="162">
        <v>16</v>
      </c>
      <c r="Z52" s="162">
        <v>36</v>
      </c>
      <c r="AA52" s="162">
        <v>22</v>
      </c>
      <c r="AB52" s="163">
        <f t="shared" si="1"/>
        <v>126</v>
      </c>
      <c r="AC52" s="107">
        <f t="shared" si="2"/>
        <v>27.2</v>
      </c>
      <c r="AD52" s="107">
        <f t="shared" si="3"/>
        <v>5.04</v>
      </c>
      <c r="AE52" s="164">
        <f t="shared" si="4"/>
        <v>32.24</v>
      </c>
      <c r="AF52" s="165" t="e">
        <f>(#REF!+#REF!)*32/40</f>
        <v>#REF!</v>
      </c>
      <c r="AG52" s="165" t="e">
        <f>(#REF!+#REF!)/2</f>
        <v>#REF!</v>
      </c>
      <c r="AH52" s="165" t="e">
        <f>#REF!*16/20</f>
        <v>#REF!</v>
      </c>
      <c r="AI52" s="165" t="e">
        <f>#REF!</f>
        <v>#REF!</v>
      </c>
    </row>
    <row r="53" spans="1:35" ht="22.5" customHeight="1" x14ac:dyDescent="0.65">
      <c r="A53" s="107">
        <v>48</v>
      </c>
      <c r="B53" s="131">
        <v>2</v>
      </c>
      <c r="C53" s="166" t="s">
        <v>65</v>
      </c>
      <c r="D53" s="107" t="s">
        <v>339</v>
      </c>
      <c r="E53" s="170" t="s">
        <v>340</v>
      </c>
      <c r="F53" s="169" t="s">
        <v>97</v>
      </c>
      <c r="G53" s="107" t="s">
        <v>341</v>
      </c>
      <c r="H53" s="107" t="s">
        <v>40</v>
      </c>
      <c r="I53" s="159"/>
      <c r="J53" s="158" t="s">
        <v>25</v>
      </c>
      <c r="K53" s="157"/>
      <c r="L53" s="157"/>
      <c r="M53" s="157"/>
      <c r="N53" s="157"/>
      <c r="O53" s="155" t="s">
        <v>37</v>
      </c>
      <c r="P53" s="155" t="s">
        <v>42</v>
      </c>
      <c r="Q53" s="155" t="s">
        <v>43</v>
      </c>
      <c r="R53" s="107">
        <v>9</v>
      </c>
      <c r="S53" s="160">
        <v>2</v>
      </c>
      <c r="T53" s="161">
        <v>12</v>
      </c>
      <c r="U53" s="107">
        <v>6</v>
      </c>
      <c r="V53" s="161">
        <v>4</v>
      </c>
      <c r="W53" s="107">
        <f t="shared" si="5"/>
        <v>33</v>
      </c>
      <c r="X53" s="162">
        <v>52</v>
      </c>
      <c r="Y53" s="162">
        <v>20</v>
      </c>
      <c r="Z53" s="162">
        <v>32</v>
      </c>
      <c r="AA53" s="162">
        <v>46</v>
      </c>
      <c r="AB53" s="163">
        <f t="shared" si="1"/>
        <v>150</v>
      </c>
      <c r="AC53" s="107">
        <f t="shared" si="2"/>
        <v>26.4</v>
      </c>
      <c r="AD53" s="107">
        <f t="shared" si="3"/>
        <v>6</v>
      </c>
      <c r="AE53" s="164">
        <f t="shared" si="4"/>
        <v>32.4</v>
      </c>
      <c r="AF53" s="165" t="e">
        <f>(#REF!+#REF!)*32/40</f>
        <v>#REF!</v>
      </c>
      <c r="AG53" s="165" t="e">
        <f>(#REF!+#REF!)/2</f>
        <v>#REF!</v>
      </c>
      <c r="AH53" s="165" t="e">
        <f>#REF!*16/20</f>
        <v>#REF!</v>
      </c>
      <c r="AI53" s="165" t="e">
        <f>#REF!</f>
        <v>#REF!</v>
      </c>
    </row>
    <row r="54" spans="1:35" ht="22.5" customHeight="1" x14ac:dyDescent="0.65">
      <c r="A54" s="107">
        <v>49</v>
      </c>
      <c r="B54" s="131">
        <v>2</v>
      </c>
      <c r="C54" s="166" t="s">
        <v>342</v>
      </c>
      <c r="D54" s="107" t="s">
        <v>343</v>
      </c>
      <c r="E54" s="170" t="s">
        <v>344</v>
      </c>
      <c r="F54" s="169" t="s">
        <v>345</v>
      </c>
      <c r="G54" s="107" t="s">
        <v>346</v>
      </c>
      <c r="H54" s="107" t="s">
        <v>40</v>
      </c>
      <c r="I54" s="159"/>
      <c r="J54" s="158" t="s">
        <v>25</v>
      </c>
      <c r="K54" s="157"/>
      <c r="L54" s="157"/>
      <c r="M54" s="157"/>
      <c r="N54" s="157"/>
      <c r="O54" s="155" t="s">
        <v>37</v>
      </c>
      <c r="P54" s="155" t="s">
        <v>42</v>
      </c>
      <c r="Q54" s="155" t="s">
        <v>43</v>
      </c>
      <c r="R54" s="107">
        <v>7</v>
      </c>
      <c r="S54" s="160">
        <v>5</v>
      </c>
      <c r="T54" s="161">
        <v>8</v>
      </c>
      <c r="U54" s="107">
        <v>12</v>
      </c>
      <c r="V54" s="161">
        <v>4</v>
      </c>
      <c r="W54" s="107">
        <f t="shared" si="5"/>
        <v>36</v>
      </c>
      <c r="X54" s="162">
        <v>47</v>
      </c>
      <c r="Y54" s="162">
        <v>40</v>
      </c>
      <c r="Z54" s="162">
        <v>24</v>
      </c>
      <c r="AA54" s="162">
        <v>30</v>
      </c>
      <c r="AB54" s="163">
        <f t="shared" si="1"/>
        <v>141</v>
      </c>
      <c r="AC54" s="107">
        <f t="shared" si="2"/>
        <v>28.8</v>
      </c>
      <c r="AD54" s="107">
        <f t="shared" si="3"/>
        <v>5.64</v>
      </c>
      <c r="AE54" s="164">
        <f t="shared" si="4"/>
        <v>34.44</v>
      </c>
      <c r="AF54" s="165" t="e">
        <f>(#REF!+#REF!)*32/40</f>
        <v>#REF!</v>
      </c>
      <c r="AG54" s="165" t="e">
        <f>(#REF!+#REF!)/2</f>
        <v>#REF!</v>
      </c>
      <c r="AH54" s="165" t="e">
        <f>#REF!*16/20</f>
        <v>#REF!</v>
      </c>
      <c r="AI54" s="165" t="e">
        <f>#REF!</f>
        <v>#REF!</v>
      </c>
    </row>
    <row r="55" spans="1:35" ht="22.5" customHeight="1" x14ac:dyDescent="0.65">
      <c r="A55" s="107">
        <v>50</v>
      </c>
      <c r="B55" s="131">
        <v>2</v>
      </c>
      <c r="C55" s="166" t="s">
        <v>347</v>
      </c>
      <c r="D55" s="151"/>
      <c r="E55" s="177" t="s">
        <v>348</v>
      </c>
      <c r="F55" s="178" t="s">
        <v>349</v>
      </c>
      <c r="G55" s="179"/>
      <c r="H55" s="107" t="s">
        <v>40</v>
      </c>
      <c r="I55" s="157"/>
      <c r="J55" s="158" t="s">
        <v>25</v>
      </c>
      <c r="K55" s="157"/>
      <c r="L55" s="157"/>
      <c r="M55" s="157"/>
      <c r="N55" s="157"/>
      <c r="O55" s="155" t="s">
        <v>37</v>
      </c>
      <c r="P55" s="155" t="s">
        <v>43</v>
      </c>
      <c r="Q55" s="155" t="s">
        <v>42</v>
      </c>
      <c r="R55" s="107">
        <v>7</v>
      </c>
      <c r="S55" s="160">
        <v>8</v>
      </c>
      <c r="T55" s="161">
        <v>11</v>
      </c>
      <c r="U55" s="107">
        <v>12</v>
      </c>
      <c r="V55" s="161">
        <v>5</v>
      </c>
      <c r="W55" s="107">
        <f t="shared" si="5"/>
        <v>43</v>
      </c>
      <c r="X55" s="180"/>
      <c r="Y55" s="180"/>
      <c r="Z55" s="180"/>
      <c r="AA55" s="180"/>
      <c r="AB55" s="163">
        <f t="shared" si="1"/>
        <v>0</v>
      </c>
      <c r="AC55" s="107">
        <f t="shared" si="2"/>
        <v>34.4</v>
      </c>
      <c r="AD55" s="107">
        <f t="shared" si="3"/>
        <v>0</v>
      </c>
      <c r="AE55" s="164">
        <f t="shared" si="4"/>
        <v>34.4</v>
      </c>
      <c r="AF55" s="165" t="e">
        <f>(#REF!+#REF!)*32/40</f>
        <v>#REF!</v>
      </c>
      <c r="AG55" s="165" t="e">
        <f>(#REF!+#REF!)/2</f>
        <v>#REF!</v>
      </c>
      <c r="AH55" s="165" t="e">
        <f>#REF!*16/20</f>
        <v>#REF!</v>
      </c>
      <c r="AI55" s="165" t="e">
        <f>#REF!</f>
        <v>#REF!</v>
      </c>
    </row>
    <row r="56" spans="1:35" ht="22.5" customHeight="1" x14ac:dyDescent="0.65">
      <c r="A56" s="107">
        <v>51</v>
      </c>
      <c r="B56" s="131">
        <v>2</v>
      </c>
      <c r="C56" s="150" t="s">
        <v>66</v>
      </c>
      <c r="D56" s="151"/>
      <c r="E56" s="152" t="s">
        <v>350</v>
      </c>
      <c r="F56" s="153" t="s">
        <v>351</v>
      </c>
      <c r="G56" s="154">
        <v>1104200284241</v>
      </c>
      <c r="H56" s="155" t="s">
        <v>128</v>
      </c>
      <c r="I56" s="157"/>
      <c r="J56" s="157"/>
      <c r="K56" s="158" t="s">
        <v>25</v>
      </c>
      <c r="L56" s="157"/>
      <c r="M56" s="157"/>
      <c r="N56" s="157"/>
      <c r="O56" s="159" t="s">
        <v>37</v>
      </c>
      <c r="P56" s="159" t="s">
        <v>42</v>
      </c>
      <c r="Q56" s="159" t="s">
        <v>43</v>
      </c>
      <c r="R56" s="107">
        <v>7</v>
      </c>
      <c r="S56" s="160">
        <v>4</v>
      </c>
      <c r="T56" s="107">
        <v>11</v>
      </c>
      <c r="U56" s="107">
        <v>9</v>
      </c>
      <c r="V56" s="161">
        <v>3</v>
      </c>
      <c r="W56" s="107">
        <f t="shared" si="5"/>
        <v>34</v>
      </c>
      <c r="X56" s="162">
        <v>51</v>
      </c>
      <c r="Y56" s="162">
        <v>32</v>
      </c>
      <c r="Z56" s="162">
        <v>30</v>
      </c>
      <c r="AA56" s="162">
        <v>26</v>
      </c>
      <c r="AB56" s="163">
        <f t="shared" si="1"/>
        <v>139</v>
      </c>
      <c r="AC56" s="107">
        <f t="shared" si="2"/>
        <v>27.2</v>
      </c>
      <c r="AD56" s="107">
        <f t="shared" si="3"/>
        <v>5.56</v>
      </c>
      <c r="AE56" s="164">
        <f t="shared" si="4"/>
        <v>32.76</v>
      </c>
      <c r="AF56" s="165" t="e">
        <f>(#REF!+#REF!)*32/40</f>
        <v>#REF!</v>
      </c>
      <c r="AG56" s="165" t="e">
        <f>(#REF!+#REF!)/2</f>
        <v>#REF!</v>
      </c>
      <c r="AH56" s="165" t="e">
        <f>#REF!*16/20</f>
        <v>#REF!</v>
      </c>
      <c r="AI56" s="165" t="e">
        <f>#REF!</f>
        <v>#REF!</v>
      </c>
    </row>
    <row r="57" spans="1:35" ht="22.5" customHeight="1" x14ac:dyDescent="0.65">
      <c r="A57" s="107">
        <v>52</v>
      </c>
      <c r="B57" s="131">
        <v>2</v>
      </c>
      <c r="C57" s="150" t="s">
        <v>111</v>
      </c>
      <c r="D57" s="151"/>
      <c r="E57" s="181" t="s">
        <v>352</v>
      </c>
      <c r="F57" s="182" t="s">
        <v>353</v>
      </c>
      <c r="G57" s="154">
        <v>1600101902991</v>
      </c>
      <c r="H57" s="155" t="s">
        <v>128</v>
      </c>
      <c r="I57" s="157"/>
      <c r="J57" s="158"/>
      <c r="K57" s="157"/>
      <c r="L57" s="158" t="s">
        <v>25</v>
      </c>
      <c r="M57" s="157"/>
      <c r="N57" s="157"/>
      <c r="O57" s="159" t="s">
        <v>37</v>
      </c>
      <c r="P57" s="159" t="s">
        <v>43</v>
      </c>
      <c r="Q57" s="159" t="s">
        <v>42</v>
      </c>
      <c r="R57" s="107">
        <v>6</v>
      </c>
      <c r="S57" s="160">
        <v>3</v>
      </c>
      <c r="T57" s="107">
        <v>9</v>
      </c>
      <c r="U57" s="107">
        <v>8</v>
      </c>
      <c r="V57" s="161">
        <v>8</v>
      </c>
      <c r="W57" s="107">
        <f t="shared" si="5"/>
        <v>34</v>
      </c>
      <c r="X57" s="162">
        <v>50</v>
      </c>
      <c r="Y57" s="162">
        <v>20</v>
      </c>
      <c r="Z57" s="162">
        <v>20</v>
      </c>
      <c r="AA57" s="162">
        <v>28</v>
      </c>
      <c r="AB57" s="163">
        <f t="shared" si="1"/>
        <v>118</v>
      </c>
      <c r="AC57" s="107">
        <f t="shared" si="2"/>
        <v>27.2</v>
      </c>
      <c r="AD57" s="107">
        <f t="shared" si="3"/>
        <v>4.72</v>
      </c>
      <c r="AE57" s="164">
        <f t="shared" si="4"/>
        <v>31.919999999999998</v>
      </c>
      <c r="AF57" s="165" t="e">
        <f>(#REF!+#REF!)*32/40</f>
        <v>#REF!</v>
      </c>
      <c r="AG57" s="165" t="e">
        <f>(#REF!+#REF!)/2</f>
        <v>#REF!</v>
      </c>
      <c r="AH57" s="165" t="e">
        <f>#REF!*16/20</f>
        <v>#REF!</v>
      </c>
      <c r="AI57" s="165" t="e">
        <f>#REF!</f>
        <v>#REF!</v>
      </c>
    </row>
    <row r="58" spans="1:35" ht="22.5" customHeight="1" x14ac:dyDescent="0.65">
      <c r="A58" s="107">
        <v>53</v>
      </c>
      <c r="B58" s="131">
        <v>2</v>
      </c>
      <c r="C58" s="150" t="s">
        <v>74</v>
      </c>
      <c r="D58" s="151"/>
      <c r="E58" s="152" t="s">
        <v>354</v>
      </c>
      <c r="F58" s="153" t="s">
        <v>355</v>
      </c>
      <c r="G58" s="154">
        <v>1749900852046</v>
      </c>
      <c r="H58" s="155" t="s">
        <v>123</v>
      </c>
      <c r="I58" s="156"/>
      <c r="J58" s="157"/>
      <c r="K58" s="157"/>
      <c r="L58" s="158" t="s">
        <v>25</v>
      </c>
      <c r="M58" s="157"/>
      <c r="N58" s="157"/>
      <c r="O58" s="159" t="s">
        <v>37</v>
      </c>
      <c r="P58" s="159" t="s">
        <v>43</v>
      </c>
      <c r="Q58" s="159" t="s">
        <v>42</v>
      </c>
      <c r="R58" s="107">
        <v>7</v>
      </c>
      <c r="S58" s="160">
        <v>4</v>
      </c>
      <c r="T58" s="107">
        <v>9</v>
      </c>
      <c r="U58" s="107">
        <v>10</v>
      </c>
      <c r="V58" s="161">
        <v>4</v>
      </c>
      <c r="W58" s="107">
        <f t="shared" si="5"/>
        <v>34</v>
      </c>
      <c r="X58" s="162">
        <v>46</v>
      </c>
      <c r="Y58" s="162">
        <v>32</v>
      </c>
      <c r="Z58" s="162">
        <v>32</v>
      </c>
      <c r="AA58" s="162">
        <v>30</v>
      </c>
      <c r="AB58" s="163">
        <f t="shared" si="1"/>
        <v>140</v>
      </c>
      <c r="AC58" s="107">
        <f t="shared" si="2"/>
        <v>27.2</v>
      </c>
      <c r="AD58" s="107">
        <f t="shared" si="3"/>
        <v>5.6</v>
      </c>
      <c r="AE58" s="164">
        <f t="shared" si="4"/>
        <v>32.799999999999997</v>
      </c>
      <c r="AF58" s="165" t="e">
        <f>(#REF!+#REF!)*32/40</f>
        <v>#REF!</v>
      </c>
      <c r="AG58" s="165" t="e">
        <f>(#REF!+#REF!)/2</f>
        <v>#REF!</v>
      </c>
      <c r="AH58" s="165" t="e">
        <f>#REF!*16/20</f>
        <v>#REF!</v>
      </c>
      <c r="AI58" s="165" t="e">
        <f>#REF!</f>
        <v>#REF!</v>
      </c>
    </row>
    <row r="59" spans="1:35" ht="22.5" customHeight="1" x14ac:dyDescent="0.65">
      <c r="A59" s="107">
        <v>54</v>
      </c>
      <c r="B59" s="131">
        <v>2</v>
      </c>
      <c r="C59" s="150" t="s">
        <v>105</v>
      </c>
      <c r="D59" s="151"/>
      <c r="E59" s="152" t="s">
        <v>356</v>
      </c>
      <c r="F59" s="153" t="s">
        <v>357</v>
      </c>
      <c r="G59" s="154">
        <v>1601101378959</v>
      </c>
      <c r="H59" s="155" t="s">
        <v>134</v>
      </c>
      <c r="I59" s="158"/>
      <c r="J59" s="157"/>
      <c r="K59" s="158" t="s">
        <v>25</v>
      </c>
      <c r="L59" s="156"/>
      <c r="M59" s="157"/>
      <c r="N59" s="157"/>
      <c r="O59" s="159" t="s">
        <v>37</v>
      </c>
      <c r="P59" s="159" t="s">
        <v>42</v>
      </c>
      <c r="Q59" s="159" t="s">
        <v>43</v>
      </c>
      <c r="R59" s="107">
        <v>10</v>
      </c>
      <c r="S59" s="160">
        <v>3</v>
      </c>
      <c r="T59" s="107">
        <v>8</v>
      </c>
      <c r="U59" s="107">
        <v>7</v>
      </c>
      <c r="V59" s="161">
        <v>8</v>
      </c>
      <c r="W59" s="107">
        <f t="shared" si="5"/>
        <v>36</v>
      </c>
      <c r="X59" s="162">
        <v>48</v>
      </c>
      <c r="Y59" s="162">
        <v>40</v>
      </c>
      <c r="Z59" s="162">
        <v>18</v>
      </c>
      <c r="AA59" s="162">
        <v>20</v>
      </c>
      <c r="AB59" s="163">
        <f t="shared" si="1"/>
        <v>126</v>
      </c>
      <c r="AC59" s="107">
        <f t="shared" si="2"/>
        <v>28.8</v>
      </c>
      <c r="AD59" s="107">
        <f t="shared" si="3"/>
        <v>5.04</v>
      </c>
      <c r="AE59" s="164">
        <f t="shared" si="4"/>
        <v>33.840000000000003</v>
      </c>
      <c r="AF59" s="165" t="e">
        <f>(#REF!+#REF!)*32/40</f>
        <v>#REF!</v>
      </c>
      <c r="AG59" s="165" t="e">
        <f>(#REF!+#REF!)/2</f>
        <v>#REF!</v>
      </c>
      <c r="AH59" s="165" t="e">
        <f>#REF!*16/20</f>
        <v>#REF!</v>
      </c>
      <c r="AI59" s="165" t="e">
        <f>#REF!</f>
        <v>#REF!</v>
      </c>
    </row>
    <row r="60" spans="1:35" ht="22.5" customHeight="1" x14ac:dyDescent="0.65">
      <c r="A60" s="107">
        <v>55</v>
      </c>
      <c r="B60" s="131">
        <v>2</v>
      </c>
      <c r="C60" s="150" t="s">
        <v>72</v>
      </c>
      <c r="D60" s="172"/>
      <c r="E60" s="152" t="s">
        <v>358</v>
      </c>
      <c r="F60" s="153" t="s">
        <v>359</v>
      </c>
      <c r="G60" s="154">
        <v>1601101375640</v>
      </c>
      <c r="H60" s="155" t="s">
        <v>125</v>
      </c>
      <c r="I60" s="157"/>
      <c r="J60" s="157"/>
      <c r="K60" s="158" t="s">
        <v>25</v>
      </c>
      <c r="L60" s="157"/>
      <c r="M60" s="157"/>
      <c r="N60" s="157"/>
      <c r="O60" s="159" t="s">
        <v>37</v>
      </c>
      <c r="P60" s="159" t="s">
        <v>42</v>
      </c>
      <c r="Q60" s="159" t="s">
        <v>43</v>
      </c>
      <c r="R60" s="107">
        <v>6</v>
      </c>
      <c r="S60" s="160">
        <v>9</v>
      </c>
      <c r="T60" s="107">
        <v>8</v>
      </c>
      <c r="U60" s="107">
        <v>9</v>
      </c>
      <c r="V60" s="161">
        <v>6</v>
      </c>
      <c r="W60" s="107">
        <f t="shared" si="5"/>
        <v>38</v>
      </c>
      <c r="X60" s="162">
        <v>40</v>
      </c>
      <c r="Y60" s="162">
        <v>44</v>
      </c>
      <c r="Z60" s="162">
        <v>40</v>
      </c>
      <c r="AA60" s="162">
        <v>30</v>
      </c>
      <c r="AB60" s="163">
        <f t="shared" si="1"/>
        <v>154</v>
      </c>
      <c r="AC60" s="107">
        <f t="shared" si="2"/>
        <v>30.4</v>
      </c>
      <c r="AD60" s="107">
        <f t="shared" si="3"/>
        <v>6.16</v>
      </c>
      <c r="AE60" s="164">
        <f t="shared" si="4"/>
        <v>36.56</v>
      </c>
      <c r="AF60" s="165">
        <f>(S127+T127)*32/40</f>
        <v>0</v>
      </c>
      <c r="AG60" s="165">
        <f>(Y127+Z127)/2</f>
        <v>0</v>
      </c>
      <c r="AH60" s="165">
        <f>R127*16/20</f>
        <v>0</v>
      </c>
      <c r="AI60" s="165">
        <f>X127</f>
        <v>0</v>
      </c>
    </row>
    <row r="61" spans="1:35" ht="22.5" customHeight="1" x14ac:dyDescent="0.65">
      <c r="A61" s="107">
        <v>56</v>
      </c>
      <c r="B61" s="131">
        <v>2</v>
      </c>
      <c r="C61" s="150" t="s">
        <v>89</v>
      </c>
      <c r="D61" s="151"/>
      <c r="E61" s="152" t="s">
        <v>131</v>
      </c>
      <c r="F61" s="153" t="s">
        <v>360</v>
      </c>
      <c r="G61" s="154">
        <v>1609900591073</v>
      </c>
      <c r="H61" s="155" t="s">
        <v>125</v>
      </c>
      <c r="I61" s="79"/>
      <c r="J61" s="157"/>
      <c r="K61" s="158" t="s">
        <v>25</v>
      </c>
      <c r="L61" s="156"/>
      <c r="M61" s="157"/>
      <c r="N61" s="157"/>
      <c r="O61" s="159" t="s">
        <v>37</v>
      </c>
      <c r="P61" s="159" t="s">
        <v>43</v>
      </c>
      <c r="Q61" s="159" t="s">
        <v>42</v>
      </c>
      <c r="R61" s="107">
        <v>9</v>
      </c>
      <c r="S61" s="160">
        <v>3</v>
      </c>
      <c r="T61" s="107">
        <v>6</v>
      </c>
      <c r="U61" s="107">
        <v>9</v>
      </c>
      <c r="V61" s="161">
        <v>6</v>
      </c>
      <c r="W61" s="107">
        <f t="shared" si="5"/>
        <v>33</v>
      </c>
      <c r="X61" s="162">
        <v>47</v>
      </c>
      <c r="Y61" s="162">
        <v>28</v>
      </c>
      <c r="Z61" s="162">
        <v>28</v>
      </c>
      <c r="AA61" s="162">
        <v>18</v>
      </c>
      <c r="AB61" s="163">
        <f t="shared" si="1"/>
        <v>121</v>
      </c>
      <c r="AC61" s="107">
        <f t="shared" si="2"/>
        <v>26.4</v>
      </c>
      <c r="AD61" s="107">
        <f t="shared" si="3"/>
        <v>4.84</v>
      </c>
      <c r="AE61" s="164">
        <f t="shared" si="4"/>
        <v>31.24</v>
      </c>
      <c r="AF61" s="165">
        <f>(S85+T85)*32/40</f>
        <v>10.4</v>
      </c>
      <c r="AG61" s="165">
        <f>(Y85+Z85)/2</f>
        <v>19</v>
      </c>
      <c r="AH61" s="165">
        <f>R85*16/20</f>
        <v>7.2</v>
      </c>
      <c r="AI61" s="165">
        <f>X85</f>
        <v>39</v>
      </c>
    </row>
    <row r="62" spans="1:35" ht="22.5" customHeight="1" x14ac:dyDescent="0.65">
      <c r="A62" s="107">
        <v>57</v>
      </c>
      <c r="B62" s="131">
        <v>2</v>
      </c>
      <c r="C62" s="150" t="s">
        <v>55</v>
      </c>
      <c r="D62" s="151"/>
      <c r="E62" s="152" t="s">
        <v>361</v>
      </c>
      <c r="F62" s="153" t="s">
        <v>286</v>
      </c>
      <c r="G62" s="154">
        <v>1601300028311</v>
      </c>
      <c r="H62" s="155" t="s">
        <v>127</v>
      </c>
      <c r="I62" s="157"/>
      <c r="J62" s="157"/>
      <c r="K62" s="157"/>
      <c r="L62" s="158" t="s">
        <v>25</v>
      </c>
      <c r="M62" s="157"/>
      <c r="N62" s="157"/>
      <c r="O62" s="159" t="s">
        <v>37</v>
      </c>
      <c r="P62" s="159" t="s">
        <v>43</v>
      </c>
      <c r="Q62" s="159" t="s">
        <v>42</v>
      </c>
      <c r="R62" s="107">
        <v>4</v>
      </c>
      <c r="S62" s="160">
        <v>7</v>
      </c>
      <c r="T62" s="107">
        <v>7</v>
      </c>
      <c r="U62" s="107">
        <v>11</v>
      </c>
      <c r="V62" s="161">
        <v>4</v>
      </c>
      <c r="W62" s="107">
        <f t="shared" si="5"/>
        <v>33</v>
      </c>
      <c r="X62" s="162">
        <v>59</v>
      </c>
      <c r="Y62" s="162">
        <v>16</v>
      </c>
      <c r="Z62" s="162">
        <v>44</v>
      </c>
      <c r="AA62" s="162">
        <v>24</v>
      </c>
      <c r="AB62" s="163">
        <f t="shared" si="1"/>
        <v>143</v>
      </c>
      <c r="AC62" s="107">
        <f t="shared" si="2"/>
        <v>26.4</v>
      </c>
      <c r="AD62" s="107">
        <f t="shared" si="3"/>
        <v>5.72</v>
      </c>
      <c r="AE62" s="164">
        <f t="shared" si="4"/>
        <v>32.119999999999997</v>
      </c>
      <c r="AF62" s="165" t="e">
        <f>(#REF!+#REF!)*32/40</f>
        <v>#REF!</v>
      </c>
      <c r="AG62" s="165" t="e">
        <f>(#REF!+#REF!)/2</f>
        <v>#REF!</v>
      </c>
      <c r="AH62" s="165" t="e">
        <f>#REF!*16/20</f>
        <v>#REF!</v>
      </c>
      <c r="AI62" s="165" t="e">
        <f>#REF!</f>
        <v>#REF!</v>
      </c>
    </row>
    <row r="63" spans="1:35" ht="22.5" customHeight="1" x14ac:dyDescent="0.65">
      <c r="A63" s="107">
        <v>58</v>
      </c>
      <c r="B63" s="131">
        <v>2</v>
      </c>
      <c r="C63" s="150" t="s">
        <v>121</v>
      </c>
      <c r="D63" s="151"/>
      <c r="E63" s="152" t="s">
        <v>362</v>
      </c>
      <c r="F63" s="153" t="s">
        <v>363</v>
      </c>
      <c r="G63" s="154">
        <v>1601101380783</v>
      </c>
      <c r="H63" s="155" t="s">
        <v>127</v>
      </c>
      <c r="I63" s="157"/>
      <c r="J63" s="157"/>
      <c r="K63" s="157"/>
      <c r="L63" s="158" t="s">
        <v>25</v>
      </c>
      <c r="M63" s="157"/>
      <c r="N63" s="157"/>
      <c r="O63" s="159" t="s">
        <v>37</v>
      </c>
      <c r="P63" s="159" t="s">
        <v>43</v>
      </c>
      <c r="Q63" s="159" t="s">
        <v>42</v>
      </c>
      <c r="R63" s="107">
        <v>7</v>
      </c>
      <c r="S63" s="160">
        <v>6</v>
      </c>
      <c r="T63" s="107">
        <v>5</v>
      </c>
      <c r="U63" s="107">
        <v>9</v>
      </c>
      <c r="V63" s="161">
        <v>3</v>
      </c>
      <c r="W63" s="107">
        <f t="shared" si="5"/>
        <v>30</v>
      </c>
      <c r="X63" s="162">
        <v>43</v>
      </c>
      <c r="Y63" s="162">
        <v>24</v>
      </c>
      <c r="Z63" s="162">
        <v>36</v>
      </c>
      <c r="AA63" s="162">
        <v>34</v>
      </c>
      <c r="AB63" s="163">
        <f t="shared" si="1"/>
        <v>137</v>
      </c>
      <c r="AC63" s="107">
        <f t="shared" si="2"/>
        <v>24</v>
      </c>
      <c r="AD63" s="107">
        <f t="shared" si="3"/>
        <v>5.48</v>
      </c>
      <c r="AE63" s="164">
        <f t="shared" si="4"/>
        <v>29.48</v>
      </c>
      <c r="AF63" s="165">
        <f>(S3+T3)*32/40</f>
        <v>0</v>
      </c>
      <c r="AG63" s="165">
        <f>(Y3+Z3)/2</f>
        <v>0</v>
      </c>
      <c r="AH63" s="165">
        <f>R3*16/20</f>
        <v>0</v>
      </c>
      <c r="AI63" s="165">
        <f>X3</f>
        <v>0</v>
      </c>
    </row>
    <row r="64" spans="1:35" ht="22.5" customHeight="1" x14ac:dyDescent="0.65">
      <c r="A64" s="107">
        <v>59</v>
      </c>
      <c r="B64" s="131">
        <v>2</v>
      </c>
      <c r="C64" s="150" t="s">
        <v>87</v>
      </c>
      <c r="D64" s="172"/>
      <c r="E64" s="152" t="s">
        <v>364</v>
      </c>
      <c r="F64" s="153" t="s">
        <v>365</v>
      </c>
      <c r="G64" s="154">
        <v>1601101378282</v>
      </c>
      <c r="H64" s="155" t="s">
        <v>124</v>
      </c>
      <c r="I64" s="157"/>
      <c r="J64" s="156"/>
      <c r="K64" s="157"/>
      <c r="L64" s="158" t="s">
        <v>25</v>
      </c>
      <c r="M64" s="157"/>
      <c r="N64" s="157"/>
      <c r="O64" s="159" t="s">
        <v>37</v>
      </c>
      <c r="P64" s="159" t="s">
        <v>42</v>
      </c>
      <c r="Q64" s="159" t="s">
        <v>43</v>
      </c>
      <c r="R64" s="107">
        <v>6</v>
      </c>
      <c r="S64" s="160">
        <v>10</v>
      </c>
      <c r="T64" s="107">
        <v>8</v>
      </c>
      <c r="U64" s="107">
        <v>6</v>
      </c>
      <c r="V64" s="161">
        <v>5</v>
      </c>
      <c r="W64" s="107">
        <f t="shared" si="5"/>
        <v>35</v>
      </c>
      <c r="X64" s="162">
        <v>38</v>
      </c>
      <c r="Y64" s="162">
        <v>24</v>
      </c>
      <c r="Z64" s="162">
        <v>28</v>
      </c>
      <c r="AA64" s="162">
        <v>20</v>
      </c>
      <c r="AB64" s="163">
        <f t="shared" si="1"/>
        <v>110</v>
      </c>
      <c r="AC64" s="107">
        <f t="shared" si="2"/>
        <v>28</v>
      </c>
      <c r="AD64" s="107">
        <f t="shared" si="3"/>
        <v>4.4000000000000004</v>
      </c>
      <c r="AE64" s="164">
        <f t="shared" si="4"/>
        <v>32.4</v>
      </c>
      <c r="AF64" s="165" t="e">
        <f>(#REF!+#REF!)*32/40</f>
        <v>#REF!</v>
      </c>
      <c r="AG64" s="165" t="e">
        <f>(#REF!+#REF!)/2</f>
        <v>#REF!</v>
      </c>
      <c r="AH64" s="165" t="e">
        <f>#REF!*16/20</f>
        <v>#REF!</v>
      </c>
      <c r="AI64" s="165" t="e">
        <f>#REF!</f>
        <v>#REF!</v>
      </c>
    </row>
    <row r="65" spans="1:38" ht="22.5" customHeight="1" x14ac:dyDescent="0.65">
      <c r="A65" s="107">
        <v>60</v>
      </c>
      <c r="B65" s="131">
        <v>2</v>
      </c>
      <c r="C65" s="150" t="s">
        <v>38</v>
      </c>
      <c r="D65" s="172"/>
      <c r="E65" s="152" t="s">
        <v>366</v>
      </c>
      <c r="F65" s="153" t="s">
        <v>367</v>
      </c>
      <c r="G65" s="154">
        <v>1629400008859</v>
      </c>
      <c r="H65" s="155" t="s">
        <v>124</v>
      </c>
      <c r="I65" s="158"/>
      <c r="J65" s="158"/>
      <c r="K65" s="158" t="s">
        <v>25</v>
      </c>
      <c r="L65" s="156"/>
      <c r="M65" s="157"/>
      <c r="N65" s="157"/>
      <c r="O65" s="159" t="s">
        <v>37</v>
      </c>
      <c r="P65" s="159" t="s">
        <v>43</v>
      </c>
      <c r="Q65" s="159" t="s">
        <v>42</v>
      </c>
      <c r="R65" s="107">
        <v>6</v>
      </c>
      <c r="S65" s="160">
        <v>5</v>
      </c>
      <c r="T65" s="107">
        <v>7</v>
      </c>
      <c r="U65" s="107">
        <v>8</v>
      </c>
      <c r="V65" s="161">
        <v>8</v>
      </c>
      <c r="W65" s="107">
        <f t="shared" si="5"/>
        <v>34</v>
      </c>
      <c r="X65" s="162">
        <v>38</v>
      </c>
      <c r="Y65" s="162">
        <v>16</v>
      </c>
      <c r="Z65" s="162">
        <v>34</v>
      </c>
      <c r="AA65" s="162">
        <v>36</v>
      </c>
      <c r="AB65" s="163">
        <f t="shared" si="1"/>
        <v>124</v>
      </c>
      <c r="AC65" s="107">
        <f t="shared" si="2"/>
        <v>27.2</v>
      </c>
      <c r="AD65" s="107">
        <f t="shared" si="3"/>
        <v>4.96</v>
      </c>
      <c r="AE65" s="164">
        <f t="shared" si="4"/>
        <v>32.159999999999997</v>
      </c>
      <c r="AF65" s="165" t="e">
        <f>(#REF!+#REF!)*32/40</f>
        <v>#REF!</v>
      </c>
      <c r="AG65" s="165" t="e">
        <f>(#REF!+#REF!)/2</f>
        <v>#REF!</v>
      </c>
      <c r="AH65" s="165" t="e">
        <f>#REF!*16/20</f>
        <v>#REF!</v>
      </c>
      <c r="AI65" s="165" t="e">
        <f>#REF!</f>
        <v>#REF!</v>
      </c>
    </row>
    <row r="66" spans="1:38" ht="22.5" customHeight="1" x14ac:dyDescent="0.65">
      <c r="A66" s="107">
        <v>61</v>
      </c>
      <c r="B66" s="131">
        <v>2</v>
      </c>
      <c r="C66" s="150" t="s">
        <v>100</v>
      </c>
      <c r="D66" s="151"/>
      <c r="E66" s="152" t="s">
        <v>368</v>
      </c>
      <c r="F66" s="153" t="s">
        <v>369</v>
      </c>
      <c r="G66" s="154">
        <v>1189900326692</v>
      </c>
      <c r="H66" s="155" t="s">
        <v>124</v>
      </c>
      <c r="I66" s="157"/>
      <c r="J66" s="158"/>
      <c r="K66" s="157"/>
      <c r="L66" s="156" t="s">
        <v>25</v>
      </c>
      <c r="M66" s="157"/>
      <c r="N66" s="157"/>
      <c r="O66" s="159" t="s">
        <v>37</v>
      </c>
      <c r="P66" s="159" t="s">
        <v>43</v>
      </c>
      <c r="Q66" s="159" t="s">
        <v>42</v>
      </c>
      <c r="R66" s="107">
        <v>10</v>
      </c>
      <c r="S66" s="160">
        <v>4</v>
      </c>
      <c r="T66" s="107">
        <v>7</v>
      </c>
      <c r="U66" s="107">
        <v>6</v>
      </c>
      <c r="V66" s="161">
        <v>7</v>
      </c>
      <c r="W66" s="107">
        <f t="shared" si="5"/>
        <v>34</v>
      </c>
      <c r="X66" s="162">
        <v>41</v>
      </c>
      <c r="Y66" s="162">
        <v>24</v>
      </c>
      <c r="Z66" s="162">
        <v>30</v>
      </c>
      <c r="AA66" s="162">
        <v>24</v>
      </c>
      <c r="AB66" s="163">
        <f t="shared" si="1"/>
        <v>119</v>
      </c>
      <c r="AC66" s="107">
        <f t="shared" si="2"/>
        <v>27.2</v>
      </c>
      <c r="AD66" s="107">
        <f t="shared" si="3"/>
        <v>4.76</v>
      </c>
      <c r="AE66" s="164">
        <f t="shared" si="4"/>
        <v>31.96</v>
      </c>
      <c r="AF66" s="165" t="e">
        <f>(#REF!+#REF!)*32/40</f>
        <v>#REF!</v>
      </c>
      <c r="AG66" s="165" t="e">
        <f>(#REF!+#REF!)/2</f>
        <v>#REF!</v>
      </c>
      <c r="AH66" s="165" t="e">
        <f>#REF!*16/20</f>
        <v>#REF!</v>
      </c>
      <c r="AI66" s="165" t="e">
        <f>#REF!</f>
        <v>#REF!</v>
      </c>
    </row>
    <row r="67" spans="1:38" ht="22.5" customHeight="1" x14ac:dyDescent="0.65">
      <c r="A67" s="107">
        <v>62</v>
      </c>
      <c r="B67" s="131">
        <v>2</v>
      </c>
      <c r="C67" s="150" t="s">
        <v>99</v>
      </c>
      <c r="D67" s="151"/>
      <c r="E67" s="181" t="s">
        <v>370</v>
      </c>
      <c r="F67" s="153" t="s">
        <v>369</v>
      </c>
      <c r="G67" s="154">
        <v>1189900326706</v>
      </c>
      <c r="H67" s="155" t="s">
        <v>124</v>
      </c>
      <c r="I67" s="157"/>
      <c r="J67" s="158"/>
      <c r="K67" s="157"/>
      <c r="L67" s="156" t="s">
        <v>25</v>
      </c>
      <c r="M67" s="157"/>
      <c r="N67" s="157"/>
      <c r="O67" s="159" t="s">
        <v>37</v>
      </c>
      <c r="P67" s="159" t="s">
        <v>43</v>
      </c>
      <c r="Q67" s="159" t="s">
        <v>42</v>
      </c>
      <c r="R67" s="107">
        <v>5</v>
      </c>
      <c r="S67" s="160">
        <v>5</v>
      </c>
      <c r="T67" s="107">
        <v>8</v>
      </c>
      <c r="U67" s="107">
        <v>10</v>
      </c>
      <c r="V67" s="161">
        <v>6</v>
      </c>
      <c r="W67" s="107">
        <f t="shared" si="5"/>
        <v>34</v>
      </c>
      <c r="X67" s="162">
        <v>33</v>
      </c>
      <c r="Y67" s="162">
        <v>16</v>
      </c>
      <c r="Z67" s="162">
        <v>20</v>
      </c>
      <c r="AA67" s="162">
        <v>30</v>
      </c>
      <c r="AB67" s="163">
        <f t="shared" si="1"/>
        <v>99</v>
      </c>
      <c r="AC67" s="107">
        <f t="shared" si="2"/>
        <v>27.2</v>
      </c>
      <c r="AD67" s="107">
        <f t="shared" si="3"/>
        <v>3.96</v>
      </c>
      <c r="AE67" s="164">
        <f t="shared" si="4"/>
        <v>31.16</v>
      </c>
      <c r="AF67" s="165">
        <f>(S91+T91)*32/40</f>
        <v>12.8</v>
      </c>
      <c r="AG67" s="165">
        <f>(Y91+Z91)/2</f>
        <v>23</v>
      </c>
      <c r="AH67" s="165">
        <f>R91*16/20</f>
        <v>6.4</v>
      </c>
      <c r="AI67" s="165">
        <f>X91</f>
        <v>46</v>
      </c>
    </row>
    <row r="68" spans="1:38" ht="22.5" customHeight="1" x14ac:dyDescent="0.65">
      <c r="A68" s="107">
        <v>63</v>
      </c>
      <c r="B68" s="131">
        <v>2</v>
      </c>
      <c r="C68" s="150" t="s">
        <v>93</v>
      </c>
      <c r="D68" s="172"/>
      <c r="E68" s="152" t="s">
        <v>371</v>
      </c>
      <c r="F68" s="153" t="s">
        <v>372</v>
      </c>
      <c r="G68" s="154">
        <v>1601101379777</v>
      </c>
      <c r="H68" s="155" t="s">
        <v>124</v>
      </c>
      <c r="I68" s="157"/>
      <c r="J68" s="157"/>
      <c r="K68" s="157"/>
      <c r="L68" s="158" t="s">
        <v>25</v>
      </c>
      <c r="M68" s="157"/>
      <c r="N68" s="157"/>
      <c r="O68" s="159" t="s">
        <v>37</v>
      </c>
      <c r="P68" s="159" t="s">
        <v>42</v>
      </c>
      <c r="Q68" s="159" t="s">
        <v>43</v>
      </c>
      <c r="R68" s="107">
        <v>8</v>
      </c>
      <c r="S68" s="160">
        <v>5</v>
      </c>
      <c r="T68" s="107">
        <v>8</v>
      </c>
      <c r="U68" s="107">
        <v>8</v>
      </c>
      <c r="V68" s="161">
        <v>3</v>
      </c>
      <c r="W68" s="107">
        <f t="shared" si="5"/>
        <v>32</v>
      </c>
      <c r="X68" s="162">
        <v>48</v>
      </c>
      <c r="Y68" s="162">
        <v>12</v>
      </c>
      <c r="Z68" s="162">
        <v>32</v>
      </c>
      <c r="AA68" s="162">
        <v>34</v>
      </c>
      <c r="AB68" s="163">
        <f t="shared" si="1"/>
        <v>126</v>
      </c>
      <c r="AC68" s="107">
        <f t="shared" si="2"/>
        <v>25.6</v>
      </c>
      <c r="AD68" s="107">
        <f t="shared" si="3"/>
        <v>5.04</v>
      </c>
      <c r="AE68" s="164">
        <f t="shared" si="4"/>
        <v>30.64</v>
      </c>
      <c r="AF68" s="165">
        <f>(S8+T8)*32/40</f>
        <v>16.8</v>
      </c>
      <c r="AG68" s="165">
        <f>(Y8+Z8)/2</f>
        <v>41</v>
      </c>
      <c r="AH68" s="165">
        <f>R8*16/20</f>
        <v>4</v>
      </c>
      <c r="AI68" s="165">
        <f>X8</f>
        <v>50</v>
      </c>
    </row>
    <row r="69" spans="1:38" ht="22.5" customHeight="1" x14ac:dyDescent="0.65">
      <c r="A69" s="107">
        <v>64</v>
      </c>
      <c r="B69" s="131">
        <v>2</v>
      </c>
      <c r="C69" s="150" t="s">
        <v>52</v>
      </c>
      <c r="D69" s="151"/>
      <c r="E69" s="181" t="s">
        <v>373</v>
      </c>
      <c r="F69" s="182" t="s">
        <v>374</v>
      </c>
      <c r="G69" s="154">
        <v>1601101377383</v>
      </c>
      <c r="H69" s="155" t="s">
        <v>124</v>
      </c>
      <c r="I69" s="157"/>
      <c r="J69" s="156"/>
      <c r="K69" s="157"/>
      <c r="L69" s="158" t="s">
        <v>25</v>
      </c>
      <c r="M69" s="157"/>
      <c r="N69" s="157"/>
      <c r="O69" s="159" t="s">
        <v>37</v>
      </c>
      <c r="P69" s="159" t="s">
        <v>42</v>
      </c>
      <c r="Q69" s="159" t="s">
        <v>43</v>
      </c>
      <c r="R69" s="107">
        <v>6</v>
      </c>
      <c r="S69" s="160">
        <v>6</v>
      </c>
      <c r="T69" s="107">
        <v>9</v>
      </c>
      <c r="U69" s="107">
        <v>4</v>
      </c>
      <c r="V69" s="161">
        <v>4</v>
      </c>
      <c r="W69" s="107">
        <f t="shared" si="5"/>
        <v>29</v>
      </c>
      <c r="X69" s="162">
        <v>43</v>
      </c>
      <c r="Y69" s="162">
        <v>48</v>
      </c>
      <c r="Z69" s="162">
        <v>42</v>
      </c>
      <c r="AA69" s="162">
        <v>26</v>
      </c>
      <c r="AB69" s="163">
        <f t="shared" si="1"/>
        <v>159</v>
      </c>
      <c r="AC69" s="107">
        <f t="shared" si="2"/>
        <v>23.2</v>
      </c>
      <c r="AD69" s="107">
        <f t="shared" si="3"/>
        <v>6.36</v>
      </c>
      <c r="AE69" s="164">
        <f t="shared" si="4"/>
        <v>29.56</v>
      </c>
      <c r="AF69" s="165">
        <f>(S9+T9)*32/40</f>
        <v>13.6</v>
      </c>
      <c r="AG69" s="165">
        <f>(Y9+Z9)/2</f>
        <v>37</v>
      </c>
      <c r="AH69" s="165">
        <f>R9*16/20</f>
        <v>8</v>
      </c>
      <c r="AI69" s="165">
        <f>X9</f>
        <v>78</v>
      </c>
    </row>
    <row r="70" spans="1:38" ht="22.5" customHeight="1" x14ac:dyDescent="0.65">
      <c r="A70" s="107">
        <v>65</v>
      </c>
      <c r="B70" s="131">
        <v>2</v>
      </c>
      <c r="C70" s="150" t="s">
        <v>63</v>
      </c>
      <c r="D70" s="172"/>
      <c r="E70" s="152" t="s">
        <v>375</v>
      </c>
      <c r="F70" s="153" t="s">
        <v>376</v>
      </c>
      <c r="G70" s="154">
        <v>1209702064534</v>
      </c>
      <c r="H70" s="155" t="s">
        <v>377</v>
      </c>
      <c r="I70" s="156"/>
      <c r="J70" s="157"/>
      <c r="K70" s="157"/>
      <c r="L70" s="157"/>
      <c r="M70" s="157"/>
      <c r="N70" s="158" t="s">
        <v>25</v>
      </c>
      <c r="O70" s="159" t="s">
        <v>37</v>
      </c>
      <c r="P70" s="159" t="s">
        <v>42</v>
      </c>
      <c r="Q70" s="159" t="s">
        <v>43</v>
      </c>
      <c r="R70" s="107">
        <v>12</v>
      </c>
      <c r="S70" s="160">
        <v>6</v>
      </c>
      <c r="T70" s="107">
        <v>6</v>
      </c>
      <c r="U70" s="107">
        <v>8</v>
      </c>
      <c r="V70" s="161">
        <v>8</v>
      </c>
      <c r="W70" s="107">
        <f t="shared" si="5"/>
        <v>40</v>
      </c>
      <c r="X70" s="162">
        <v>38</v>
      </c>
      <c r="Y70" s="162">
        <v>16</v>
      </c>
      <c r="Z70" s="162">
        <v>30</v>
      </c>
      <c r="AA70" s="162">
        <v>24</v>
      </c>
      <c r="AB70" s="163">
        <f t="shared" ref="AB70:AB124" si="6">SUM(X70:AA70)</f>
        <v>108</v>
      </c>
      <c r="AC70" s="107">
        <f t="shared" ref="AC70:AC124" si="7">W70*80/100</f>
        <v>32</v>
      </c>
      <c r="AD70" s="107">
        <f t="shared" ref="AD70:AD124" si="8">AB70*20/500</f>
        <v>4.32</v>
      </c>
      <c r="AE70" s="164">
        <f t="shared" ref="AE70:AE124" si="9">AC70+AD70</f>
        <v>36.32</v>
      </c>
      <c r="AF70" s="165">
        <f>(S137+T137)*32/40</f>
        <v>0</v>
      </c>
      <c r="AG70" s="165">
        <f>(Y137+Z137)/2</f>
        <v>0</v>
      </c>
      <c r="AH70" s="165">
        <f>R137*16/20</f>
        <v>0</v>
      </c>
      <c r="AI70" s="165">
        <f>X137</f>
        <v>0</v>
      </c>
    </row>
    <row r="71" spans="1:38" ht="22.5" customHeight="1" x14ac:dyDescent="0.65">
      <c r="A71" s="107">
        <v>1</v>
      </c>
      <c r="B71" s="131">
        <v>3</v>
      </c>
      <c r="C71" s="150" t="s">
        <v>102</v>
      </c>
      <c r="D71" s="151"/>
      <c r="E71" s="152" t="s">
        <v>378</v>
      </c>
      <c r="F71" s="153" t="s">
        <v>379</v>
      </c>
      <c r="G71" s="154">
        <v>1629400012155</v>
      </c>
      <c r="H71" s="155" t="s">
        <v>176</v>
      </c>
      <c r="I71" s="157"/>
      <c r="J71" s="156"/>
      <c r="K71" s="157"/>
      <c r="L71" s="156"/>
      <c r="M71" s="157"/>
      <c r="N71" s="158" t="s">
        <v>25</v>
      </c>
      <c r="O71" s="159" t="s">
        <v>43</v>
      </c>
      <c r="P71" s="159" t="s">
        <v>37</v>
      </c>
      <c r="Q71" s="159" t="s">
        <v>42</v>
      </c>
      <c r="R71" s="107">
        <v>4</v>
      </c>
      <c r="S71" s="160">
        <v>5</v>
      </c>
      <c r="T71" s="107">
        <v>6</v>
      </c>
      <c r="U71" s="107">
        <v>9</v>
      </c>
      <c r="V71" s="161">
        <v>3</v>
      </c>
      <c r="W71" s="107">
        <f t="shared" si="5"/>
        <v>27</v>
      </c>
      <c r="X71" s="162">
        <v>52</v>
      </c>
      <c r="Y71" s="162">
        <v>12</v>
      </c>
      <c r="Z71" s="162">
        <v>34</v>
      </c>
      <c r="AA71" s="162">
        <v>20</v>
      </c>
      <c r="AB71" s="163">
        <f t="shared" si="6"/>
        <v>118</v>
      </c>
      <c r="AC71" s="107">
        <f t="shared" si="7"/>
        <v>21.6</v>
      </c>
      <c r="AD71" s="107">
        <f t="shared" si="8"/>
        <v>4.72</v>
      </c>
      <c r="AE71" s="164">
        <f t="shared" si="9"/>
        <v>26.32</v>
      </c>
      <c r="AF71" s="165" t="e">
        <f>(#REF!+#REF!)*32/40</f>
        <v>#REF!</v>
      </c>
      <c r="AG71" s="165" t="e">
        <f>(#REF!+#REF!)/2</f>
        <v>#REF!</v>
      </c>
      <c r="AH71" s="165" t="e">
        <f>#REF!*16/20</f>
        <v>#REF!</v>
      </c>
      <c r="AI71" s="165" t="e">
        <f>#REF!</f>
        <v>#REF!</v>
      </c>
    </row>
    <row r="72" spans="1:38" ht="22.5" customHeight="1" x14ac:dyDescent="0.65">
      <c r="A72" s="107">
        <v>2</v>
      </c>
      <c r="B72" s="131">
        <v>3</v>
      </c>
      <c r="C72" s="166" t="s">
        <v>61</v>
      </c>
      <c r="D72" s="107" t="s">
        <v>380</v>
      </c>
      <c r="E72" s="167" t="s">
        <v>381</v>
      </c>
      <c r="F72" s="168" t="s">
        <v>382</v>
      </c>
      <c r="G72" s="107" t="s">
        <v>383</v>
      </c>
      <c r="H72" s="107" t="s">
        <v>40</v>
      </c>
      <c r="I72" s="158" t="s">
        <v>25</v>
      </c>
      <c r="J72" s="157"/>
      <c r="K72" s="157"/>
      <c r="L72" s="157"/>
      <c r="M72" s="157"/>
      <c r="N72" s="157"/>
      <c r="O72" s="155" t="s">
        <v>43</v>
      </c>
      <c r="P72" s="155" t="s">
        <v>37</v>
      </c>
      <c r="Q72" s="155" t="s">
        <v>42</v>
      </c>
      <c r="R72" s="107">
        <v>5</v>
      </c>
      <c r="S72" s="160">
        <v>6</v>
      </c>
      <c r="T72" s="161">
        <v>4</v>
      </c>
      <c r="U72" s="107">
        <v>6</v>
      </c>
      <c r="V72" s="161">
        <v>9</v>
      </c>
      <c r="W72" s="107">
        <f t="shared" si="5"/>
        <v>30</v>
      </c>
      <c r="X72" s="162">
        <v>45</v>
      </c>
      <c r="Y72" s="162">
        <v>20</v>
      </c>
      <c r="Z72" s="162">
        <v>28</v>
      </c>
      <c r="AA72" s="162">
        <v>24</v>
      </c>
      <c r="AB72" s="163">
        <f t="shared" si="6"/>
        <v>117</v>
      </c>
      <c r="AC72" s="107">
        <f t="shared" si="7"/>
        <v>24</v>
      </c>
      <c r="AD72" s="107">
        <f t="shared" si="8"/>
        <v>4.68</v>
      </c>
      <c r="AE72" s="164">
        <f t="shared" si="9"/>
        <v>28.68</v>
      </c>
      <c r="AF72" s="165" t="e">
        <f>(#REF!+#REF!)*32/40</f>
        <v>#REF!</v>
      </c>
      <c r="AG72" s="165" t="e">
        <f>(#REF!+#REF!)/2</f>
        <v>#REF!</v>
      </c>
      <c r="AH72" s="165" t="e">
        <f>#REF!*16/20</f>
        <v>#REF!</v>
      </c>
      <c r="AI72" s="165" t="e">
        <f>#REF!</f>
        <v>#REF!</v>
      </c>
    </row>
    <row r="73" spans="1:38" ht="22.5" customHeight="1" x14ac:dyDescent="0.65">
      <c r="A73" s="107">
        <v>3</v>
      </c>
      <c r="B73" s="131">
        <v>3</v>
      </c>
      <c r="C73" s="166" t="s">
        <v>62</v>
      </c>
      <c r="D73" s="107" t="s">
        <v>384</v>
      </c>
      <c r="E73" s="167" t="s">
        <v>385</v>
      </c>
      <c r="F73" s="168" t="s">
        <v>386</v>
      </c>
      <c r="G73" s="107" t="s">
        <v>387</v>
      </c>
      <c r="H73" s="107" t="s">
        <v>40</v>
      </c>
      <c r="I73" s="158" t="s">
        <v>25</v>
      </c>
      <c r="J73" s="157"/>
      <c r="K73" s="157"/>
      <c r="L73" s="157"/>
      <c r="M73" s="157"/>
      <c r="N73" s="157"/>
      <c r="O73" s="155" t="s">
        <v>37</v>
      </c>
      <c r="P73" s="155" t="s">
        <v>43</v>
      </c>
      <c r="Q73" s="155" t="s">
        <v>42</v>
      </c>
      <c r="R73" s="107">
        <v>6</v>
      </c>
      <c r="S73" s="160">
        <v>4</v>
      </c>
      <c r="T73" s="161">
        <v>4</v>
      </c>
      <c r="U73" s="107">
        <v>5</v>
      </c>
      <c r="V73" s="161">
        <v>7</v>
      </c>
      <c r="W73" s="107">
        <f t="shared" si="5"/>
        <v>26</v>
      </c>
      <c r="X73" s="162">
        <v>51</v>
      </c>
      <c r="Y73" s="162">
        <v>24</v>
      </c>
      <c r="Z73" s="162">
        <v>24</v>
      </c>
      <c r="AA73" s="162">
        <v>34</v>
      </c>
      <c r="AB73" s="163">
        <f t="shared" si="6"/>
        <v>133</v>
      </c>
      <c r="AC73" s="107">
        <f t="shared" si="7"/>
        <v>20.8</v>
      </c>
      <c r="AD73" s="107">
        <f t="shared" si="8"/>
        <v>5.32</v>
      </c>
      <c r="AE73" s="164">
        <f t="shared" si="9"/>
        <v>26.12</v>
      </c>
      <c r="AF73" s="165" t="e">
        <f>(#REF!+#REF!)*32/40</f>
        <v>#REF!</v>
      </c>
      <c r="AG73" s="165" t="e">
        <f>(#REF!+#REF!)/2</f>
        <v>#REF!</v>
      </c>
      <c r="AH73" s="165" t="e">
        <f>#REF!*16/20</f>
        <v>#REF!</v>
      </c>
      <c r="AI73" s="165" t="e">
        <f>#REF!</f>
        <v>#REF!</v>
      </c>
    </row>
    <row r="74" spans="1:38" ht="22.5" customHeight="1" x14ac:dyDescent="0.65">
      <c r="A74" s="107">
        <v>4</v>
      </c>
      <c r="B74" s="131">
        <v>3</v>
      </c>
      <c r="C74" s="166" t="s">
        <v>87</v>
      </c>
      <c r="D74" s="107" t="s">
        <v>388</v>
      </c>
      <c r="E74" s="170" t="s">
        <v>389</v>
      </c>
      <c r="F74" s="169" t="s">
        <v>390</v>
      </c>
      <c r="G74" s="107" t="s">
        <v>391</v>
      </c>
      <c r="H74" s="107" t="s">
        <v>40</v>
      </c>
      <c r="I74" s="157"/>
      <c r="J74" s="158" t="s">
        <v>25</v>
      </c>
      <c r="K74" s="157"/>
      <c r="L74" s="157"/>
      <c r="M74" s="157"/>
      <c r="N74" s="157"/>
      <c r="O74" s="155" t="s">
        <v>43</v>
      </c>
      <c r="P74" s="155" t="s">
        <v>42</v>
      </c>
      <c r="Q74" s="155" t="s">
        <v>37</v>
      </c>
      <c r="R74" s="107">
        <v>5</v>
      </c>
      <c r="S74" s="160">
        <v>5</v>
      </c>
      <c r="T74" s="161">
        <v>8</v>
      </c>
      <c r="U74" s="107">
        <v>6</v>
      </c>
      <c r="V74" s="161">
        <v>8</v>
      </c>
      <c r="W74" s="107">
        <f t="shared" si="5"/>
        <v>32</v>
      </c>
      <c r="X74" s="162">
        <v>45</v>
      </c>
      <c r="Y74" s="162">
        <v>20</v>
      </c>
      <c r="Z74" s="162">
        <v>18</v>
      </c>
      <c r="AA74" s="162">
        <v>30</v>
      </c>
      <c r="AB74" s="163">
        <f t="shared" si="6"/>
        <v>113</v>
      </c>
      <c r="AC74" s="107">
        <f t="shared" si="7"/>
        <v>25.6</v>
      </c>
      <c r="AD74" s="107">
        <f t="shared" si="8"/>
        <v>4.5199999999999996</v>
      </c>
      <c r="AE74" s="164">
        <f t="shared" si="9"/>
        <v>30.12</v>
      </c>
      <c r="AF74" s="165" t="e">
        <f>(#REF!+#REF!)*32/40</f>
        <v>#REF!</v>
      </c>
      <c r="AG74" s="165" t="e">
        <f>(#REF!+#REF!)/2</f>
        <v>#REF!</v>
      </c>
      <c r="AH74" s="165" t="e">
        <f>#REF!*16/20</f>
        <v>#REF!</v>
      </c>
      <c r="AI74" s="165" t="e">
        <f>#REF!</f>
        <v>#REF!</v>
      </c>
    </row>
    <row r="75" spans="1:38" ht="22.5" customHeight="1" x14ac:dyDescent="0.65">
      <c r="A75" s="107">
        <v>5</v>
      </c>
      <c r="B75" s="131">
        <v>3</v>
      </c>
      <c r="C75" s="166" t="s">
        <v>49</v>
      </c>
      <c r="D75" s="107" t="s">
        <v>392</v>
      </c>
      <c r="E75" s="170" t="s">
        <v>393</v>
      </c>
      <c r="F75" s="169" t="s">
        <v>394</v>
      </c>
      <c r="G75" s="107" t="s">
        <v>395</v>
      </c>
      <c r="H75" s="107" t="s">
        <v>40</v>
      </c>
      <c r="I75" s="157"/>
      <c r="J75" s="158" t="s">
        <v>25</v>
      </c>
      <c r="K75" s="157"/>
      <c r="L75" s="157"/>
      <c r="M75" s="157"/>
      <c r="N75" s="157"/>
      <c r="O75" s="155" t="s">
        <v>43</v>
      </c>
      <c r="P75" s="155" t="s">
        <v>37</v>
      </c>
      <c r="Q75" s="155" t="s">
        <v>42</v>
      </c>
      <c r="R75" s="107">
        <v>10</v>
      </c>
      <c r="S75" s="160">
        <v>1</v>
      </c>
      <c r="T75" s="161">
        <v>3</v>
      </c>
      <c r="U75" s="107">
        <v>6</v>
      </c>
      <c r="V75" s="161">
        <v>4</v>
      </c>
      <c r="W75" s="107">
        <f t="shared" si="5"/>
        <v>24</v>
      </c>
      <c r="X75" s="162">
        <v>49</v>
      </c>
      <c r="Y75" s="162">
        <v>4</v>
      </c>
      <c r="Z75" s="162">
        <v>42</v>
      </c>
      <c r="AA75" s="162">
        <v>24</v>
      </c>
      <c r="AB75" s="163">
        <f t="shared" si="6"/>
        <v>119</v>
      </c>
      <c r="AC75" s="107">
        <f t="shared" si="7"/>
        <v>19.2</v>
      </c>
      <c r="AD75" s="107">
        <f t="shared" si="8"/>
        <v>4.76</v>
      </c>
      <c r="AE75" s="164">
        <f t="shared" si="9"/>
        <v>23.96</v>
      </c>
      <c r="AF75" s="165" t="e">
        <f>(#REF!+#REF!)*32/40</f>
        <v>#REF!</v>
      </c>
      <c r="AG75" s="165" t="e">
        <f>(#REF!+#REF!)/2</f>
        <v>#REF!</v>
      </c>
      <c r="AH75" s="165" t="e">
        <f>#REF!*16/20</f>
        <v>#REF!</v>
      </c>
      <c r="AI75" s="165" t="e">
        <f>#REF!</f>
        <v>#REF!</v>
      </c>
    </row>
    <row r="76" spans="1:38" ht="22.5" customHeight="1" x14ac:dyDescent="0.65">
      <c r="A76" s="107">
        <v>6</v>
      </c>
      <c r="B76" s="131">
        <v>3</v>
      </c>
      <c r="C76" s="166" t="s">
        <v>89</v>
      </c>
      <c r="D76" s="107" t="s">
        <v>396</v>
      </c>
      <c r="E76" s="170" t="s">
        <v>397</v>
      </c>
      <c r="F76" s="169" t="s">
        <v>398</v>
      </c>
      <c r="G76" s="107" t="s">
        <v>399</v>
      </c>
      <c r="H76" s="107" t="s">
        <v>40</v>
      </c>
      <c r="I76" s="157"/>
      <c r="J76" s="158" t="s">
        <v>25</v>
      </c>
      <c r="K76" s="157"/>
      <c r="L76" s="157"/>
      <c r="M76" s="157"/>
      <c r="N76" s="157"/>
      <c r="O76" s="155" t="s">
        <v>43</v>
      </c>
      <c r="P76" s="155" t="s">
        <v>37</v>
      </c>
      <c r="Q76" s="155" t="s">
        <v>42</v>
      </c>
      <c r="R76" s="107">
        <v>5</v>
      </c>
      <c r="S76" s="160">
        <v>7</v>
      </c>
      <c r="T76" s="161">
        <v>7</v>
      </c>
      <c r="U76" s="107">
        <v>13</v>
      </c>
      <c r="V76" s="161">
        <v>4</v>
      </c>
      <c r="W76" s="107">
        <f t="shared" si="5"/>
        <v>36</v>
      </c>
      <c r="X76" s="162">
        <v>52</v>
      </c>
      <c r="Y76" s="162">
        <v>40</v>
      </c>
      <c r="Z76" s="162">
        <v>42</v>
      </c>
      <c r="AA76" s="162">
        <v>28</v>
      </c>
      <c r="AB76" s="163">
        <f t="shared" si="6"/>
        <v>162</v>
      </c>
      <c r="AC76" s="107">
        <f t="shared" si="7"/>
        <v>28.8</v>
      </c>
      <c r="AD76" s="107">
        <f t="shared" si="8"/>
        <v>6.48</v>
      </c>
      <c r="AE76" s="164">
        <f t="shared" si="9"/>
        <v>35.28</v>
      </c>
      <c r="AF76" s="165" t="e">
        <f>(#REF!+#REF!)*32/40</f>
        <v>#REF!</v>
      </c>
      <c r="AG76" s="165" t="e">
        <f>(#REF!+#REF!)/2</f>
        <v>#REF!</v>
      </c>
      <c r="AH76" s="165" t="e">
        <f>#REF!*16/20</f>
        <v>#REF!</v>
      </c>
      <c r="AI76" s="165" t="e">
        <f>#REF!</f>
        <v>#REF!</v>
      </c>
      <c r="AK76" s="176"/>
      <c r="AL76" s="176"/>
    </row>
    <row r="77" spans="1:38" ht="22.5" customHeight="1" x14ac:dyDescent="0.65">
      <c r="A77" s="107">
        <v>7</v>
      </c>
      <c r="B77" s="131">
        <v>3</v>
      </c>
      <c r="C77" s="166" t="s">
        <v>77</v>
      </c>
      <c r="D77" s="107" t="s">
        <v>400</v>
      </c>
      <c r="E77" s="170" t="s">
        <v>401</v>
      </c>
      <c r="F77" s="169" t="s">
        <v>402</v>
      </c>
      <c r="G77" s="107" t="s">
        <v>403</v>
      </c>
      <c r="H77" s="107" t="s">
        <v>40</v>
      </c>
      <c r="I77" s="157"/>
      <c r="J77" s="158" t="s">
        <v>25</v>
      </c>
      <c r="K77" s="157"/>
      <c r="L77" s="157"/>
      <c r="M77" s="157"/>
      <c r="N77" s="157"/>
      <c r="O77" s="155" t="s">
        <v>37</v>
      </c>
      <c r="P77" s="155" t="s">
        <v>43</v>
      </c>
      <c r="Q77" s="155" t="s">
        <v>42</v>
      </c>
      <c r="R77" s="107">
        <v>5</v>
      </c>
      <c r="S77" s="160">
        <v>7</v>
      </c>
      <c r="T77" s="161">
        <v>6</v>
      </c>
      <c r="U77" s="107">
        <v>7</v>
      </c>
      <c r="V77" s="161">
        <v>2</v>
      </c>
      <c r="W77" s="107">
        <f t="shared" si="5"/>
        <v>27</v>
      </c>
      <c r="X77" s="162">
        <v>50</v>
      </c>
      <c r="Y77" s="162">
        <v>16</v>
      </c>
      <c r="Z77" s="162">
        <v>30</v>
      </c>
      <c r="AA77" s="162">
        <v>28</v>
      </c>
      <c r="AB77" s="163">
        <f t="shared" si="6"/>
        <v>124</v>
      </c>
      <c r="AC77" s="107">
        <f t="shared" si="7"/>
        <v>21.6</v>
      </c>
      <c r="AD77" s="107">
        <f t="shared" si="8"/>
        <v>4.96</v>
      </c>
      <c r="AE77" s="164">
        <f t="shared" si="9"/>
        <v>26.560000000000002</v>
      </c>
      <c r="AF77" s="165" t="e">
        <f>(#REF!+#REF!)*32/40</f>
        <v>#REF!</v>
      </c>
      <c r="AG77" s="165" t="e">
        <f>(#REF!+#REF!)/2</f>
        <v>#REF!</v>
      </c>
      <c r="AH77" s="165" t="e">
        <f>#REF!*16/20</f>
        <v>#REF!</v>
      </c>
      <c r="AI77" s="165" t="e">
        <f>#REF!</f>
        <v>#REF!</v>
      </c>
    </row>
    <row r="78" spans="1:38" ht="22.5" customHeight="1" x14ac:dyDescent="0.65">
      <c r="A78" s="107">
        <v>8</v>
      </c>
      <c r="B78" s="131">
        <v>3</v>
      </c>
      <c r="C78" s="166" t="s">
        <v>48</v>
      </c>
      <c r="D78" s="107" t="s">
        <v>404</v>
      </c>
      <c r="E78" s="170" t="s">
        <v>405</v>
      </c>
      <c r="F78" s="169" t="s">
        <v>406</v>
      </c>
      <c r="G78" s="107" t="s">
        <v>407</v>
      </c>
      <c r="H78" s="107" t="s">
        <v>40</v>
      </c>
      <c r="I78" s="157"/>
      <c r="J78" s="158" t="s">
        <v>25</v>
      </c>
      <c r="K78" s="157"/>
      <c r="L78" s="157"/>
      <c r="M78" s="157"/>
      <c r="N78" s="157"/>
      <c r="O78" s="155" t="s">
        <v>37</v>
      </c>
      <c r="P78" s="155" t="s">
        <v>43</v>
      </c>
      <c r="Q78" s="155" t="s">
        <v>42</v>
      </c>
      <c r="R78" s="107">
        <v>3</v>
      </c>
      <c r="S78" s="160">
        <v>6</v>
      </c>
      <c r="T78" s="161">
        <v>6</v>
      </c>
      <c r="U78" s="107">
        <v>6</v>
      </c>
      <c r="V78" s="161">
        <v>8</v>
      </c>
      <c r="W78" s="107">
        <f t="shared" si="5"/>
        <v>29</v>
      </c>
      <c r="X78" s="162">
        <v>38</v>
      </c>
      <c r="Y78" s="162">
        <v>20</v>
      </c>
      <c r="Z78" s="162">
        <v>32</v>
      </c>
      <c r="AA78" s="162">
        <v>26</v>
      </c>
      <c r="AB78" s="163">
        <f t="shared" si="6"/>
        <v>116</v>
      </c>
      <c r="AC78" s="107">
        <f t="shared" si="7"/>
        <v>23.2</v>
      </c>
      <c r="AD78" s="107">
        <f t="shared" si="8"/>
        <v>4.6399999999999997</v>
      </c>
      <c r="AE78" s="164">
        <f t="shared" si="9"/>
        <v>27.84</v>
      </c>
      <c r="AF78" s="165" t="e">
        <f>(#REF!+#REF!)*32/40</f>
        <v>#REF!</v>
      </c>
      <c r="AG78" s="165" t="e">
        <f>(#REF!+#REF!)/2</f>
        <v>#REF!</v>
      </c>
      <c r="AH78" s="165" t="e">
        <f>#REF!*16/20</f>
        <v>#REF!</v>
      </c>
      <c r="AI78" s="165" t="e">
        <f>#REF!</f>
        <v>#REF!</v>
      </c>
    </row>
    <row r="79" spans="1:38" ht="22.5" customHeight="1" x14ac:dyDescent="0.65">
      <c r="A79" s="107">
        <v>9</v>
      </c>
      <c r="B79" s="131">
        <v>3</v>
      </c>
      <c r="C79" s="166" t="s">
        <v>117</v>
      </c>
      <c r="D79" s="107" t="s">
        <v>408</v>
      </c>
      <c r="E79" s="170" t="s">
        <v>409</v>
      </c>
      <c r="F79" s="169" t="s">
        <v>410</v>
      </c>
      <c r="G79" s="107" t="s">
        <v>411</v>
      </c>
      <c r="H79" s="107" t="s">
        <v>40</v>
      </c>
      <c r="I79" s="157"/>
      <c r="J79" s="158" t="s">
        <v>25</v>
      </c>
      <c r="K79" s="157"/>
      <c r="L79" s="157"/>
      <c r="M79" s="157"/>
      <c r="N79" s="157"/>
      <c r="O79" s="155" t="s">
        <v>43</v>
      </c>
      <c r="P79" s="155" t="s">
        <v>42</v>
      </c>
      <c r="Q79" s="155" t="s">
        <v>37</v>
      </c>
      <c r="R79" s="107">
        <v>8</v>
      </c>
      <c r="S79" s="160">
        <v>8</v>
      </c>
      <c r="T79" s="161">
        <v>5</v>
      </c>
      <c r="U79" s="107">
        <v>12</v>
      </c>
      <c r="V79" s="161">
        <v>5</v>
      </c>
      <c r="W79" s="107">
        <f t="shared" si="5"/>
        <v>38</v>
      </c>
      <c r="X79" s="162">
        <v>56</v>
      </c>
      <c r="Y79" s="162">
        <v>12</v>
      </c>
      <c r="Z79" s="162">
        <v>26</v>
      </c>
      <c r="AA79" s="162">
        <v>28</v>
      </c>
      <c r="AB79" s="163">
        <f t="shared" si="6"/>
        <v>122</v>
      </c>
      <c r="AC79" s="107">
        <f t="shared" si="7"/>
        <v>30.4</v>
      </c>
      <c r="AD79" s="107">
        <f t="shared" si="8"/>
        <v>4.88</v>
      </c>
      <c r="AE79" s="164">
        <f t="shared" si="9"/>
        <v>35.28</v>
      </c>
      <c r="AF79" s="165">
        <f>(S35+T35)*32/40</f>
        <v>16</v>
      </c>
      <c r="AG79" s="165">
        <f>(Y35+Z35)/2</f>
        <v>26</v>
      </c>
      <c r="AH79" s="165">
        <f>R35*16/20</f>
        <v>6.4</v>
      </c>
      <c r="AI79" s="165">
        <f>X35</f>
        <v>40</v>
      </c>
    </row>
    <row r="80" spans="1:38" ht="22.5" customHeight="1" x14ac:dyDescent="0.65">
      <c r="A80" s="107">
        <v>10</v>
      </c>
      <c r="B80" s="131">
        <v>3</v>
      </c>
      <c r="C80" s="166" t="s">
        <v>73</v>
      </c>
      <c r="D80" s="107" t="s">
        <v>412</v>
      </c>
      <c r="E80" s="170" t="s">
        <v>413</v>
      </c>
      <c r="F80" s="169" t="s">
        <v>414</v>
      </c>
      <c r="G80" s="107" t="s">
        <v>415</v>
      </c>
      <c r="H80" s="107" t="s">
        <v>40</v>
      </c>
      <c r="I80" s="159"/>
      <c r="J80" s="158" t="s">
        <v>25</v>
      </c>
      <c r="K80" s="157"/>
      <c r="L80" s="157"/>
      <c r="M80" s="157"/>
      <c r="N80" s="157"/>
      <c r="O80" s="155" t="s">
        <v>37</v>
      </c>
      <c r="P80" s="155" t="s">
        <v>43</v>
      </c>
      <c r="Q80" s="155" t="s">
        <v>42</v>
      </c>
      <c r="R80" s="107">
        <v>5</v>
      </c>
      <c r="S80" s="160">
        <v>1</v>
      </c>
      <c r="T80" s="161">
        <v>5</v>
      </c>
      <c r="U80" s="107">
        <v>3</v>
      </c>
      <c r="V80" s="161">
        <v>4</v>
      </c>
      <c r="W80" s="107">
        <f t="shared" si="5"/>
        <v>18</v>
      </c>
      <c r="X80" s="162">
        <v>41</v>
      </c>
      <c r="Y80" s="162">
        <v>12</v>
      </c>
      <c r="Z80" s="162">
        <v>42</v>
      </c>
      <c r="AA80" s="162">
        <v>30</v>
      </c>
      <c r="AB80" s="163">
        <f t="shared" si="6"/>
        <v>125</v>
      </c>
      <c r="AC80" s="107">
        <f t="shared" si="7"/>
        <v>14.4</v>
      </c>
      <c r="AD80" s="107">
        <f t="shared" si="8"/>
        <v>5</v>
      </c>
      <c r="AE80" s="164">
        <f t="shared" si="9"/>
        <v>19.399999999999999</v>
      </c>
      <c r="AF80" s="165" t="e">
        <f>(#REF!+#REF!)*32/40</f>
        <v>#REF!</v>
      </c>
      <c r="AG80" s="165" t="e">
        <f>(#REF!+#REF!)/2</f>
        <v>#REF!</v>
      </c>
      <c r="AH80" s="165" t="e">
        <f>#REF!*16/20</f>
        <v>#REF!</v>
      </c>
      <c r="AI80" s="165" t="e">
        <f>#REF!</f>
        <v>#REF!</v>
      </c>
    </row>
    <row r="81" spans="1:35" ht="22.5" customHeight="1" x14ac:dyDescent="0.65">
      <c r="A81" s="107">
        <v>11</v>
      </c>
      <c r="B81" s="131">
        <v>3</v>
      </c>
      <c r="C81" s="166" t="s">
        <v>119</v>
      </c>
      <c r="D81" s="107" t="s">
        <v>416</v>
      </c>
      <c r="E81" s="170" t="s">
        <v>417</v>
      </c>
      <c r="F81" s="169" t="s">
        <v>418</v>
      </c>
      <c r="G81" s="107" t="s">
        <v>419</v>
      </c>
      <c r="H81" s="107" t="s">
        <v>40</v>
      </c>
      <c r="I81" s="159"/>
      <c r="J81" s="158" t="s">
        <v>25</v>
      </c>
      <c r="K81" s="157"/>
      <c r="L81" s="157"/>
      <c r="M81" s="157"/>
      <c r="N81" s="157"/>
      <c r="O81" s="155" t="s">
        <v>43</v>
      </c>
      <c r="P81" s="155" t="s">
        <v>37</v>
      </c>
      <c r="Q81" s="155" t="s">
        <v>42</v>
      </c>
      <c r="R81" s="107">
        <v>10</v>
      </c>
      <c r="S81" s="160">
        <v>6</v>
      </c>
      <c r="T81" s="161">
        <v>9</v>
      </c>
      <c r="U81" s="107">
        <v>6</v>
      </c>
      <c r="V81" s="161">
        <v>6</v>
      </c>
      <c r="W81" s="107">
        <f t="shared" si="5"/>
        <v>37</v>
      </c>
      <c r="X81" s="162">
        <v>51</v>
      </c>
      <c r="Y81" s="162">
        <v>20</v>
      </c>
      <c r="Z81" s="162">
        <v>30</v>
      </c>
      <c r="AA81" s="162">
        <v>18</v>
      </c>
      <c r="AB81" s="163">
        <f t="shared" si="6"/>
        <v>119</v>
      </c>
      <c r="AC81" s="107">
        <f t="shared" si="7"/>
        <v>29.6</v>
      </c>
      <c r="AD81" s="107">
        <f t="shared" si="8"/>
        <v>4.76</v>
      </c>
      <c r="AE81" s="164">
        <f t="shared" si="9"/>
        <v>34.36</v>
      </c>
      <c r="AF81" s="165">
        <f t="shared" ref="AF81:AF88" si="10">(S37+T37)*32/40</f>
        <v>7.2</v>
      </c>
      <c r="AG81" s="165">
        <f t="shared" ref="AG81:AG88" si="11">(Y37+Z37)/2</f>
        <v>45</v>
      </c>
      <c r="AH81" s="165">
        <f t="shared" ref="AH81:AH88" si="12">R37*16/20</f>
        <v>8.8000000000000007</v>
      </c>
      <c r="AI81" s="165">
        <f t="shared" ref="AI81:AI88" si="13">X37</f>
        <v>72</v>
      </c>
    </row>
    <row r="82" spans="1:35" ht="22.5" customHeight="1" x14ac:dyDescent="0.65">
      <c r="A82" s="107">
        <v>12</v>
      </c>
      <c r="B82" s="131">
        <v>3</v>
      </c>
      <c r="C82" s="166" t="s">
        <v>420</v>
      </c>
      <c r="D82" s="107" t="s">
        <v>421</v>
      </c>
      <c r="E82" s="170" t="s">
        <v>422</v>
      </c>
      <c r="F82" s="169" t="s">
        <v>423</v>
      </c>
      <c r="G82" s="107" t="s">
        <v>424</v>
      </c>
      <c r="H82" s="107" t="s">
        <v>40</v>
      </c>
      <c r="I82" s="157"/>
      <c r="J82" s="158" t="s">
        <v>25</v>
      </c>
      <c r="K82" s="157"/>
      <c r="L82" s="157"/>
      <c r="M82" s="157"/>
      <c r="N82" s="157"/>
      <c r="O82" s="155" t="s">
        <v>43</v>
      </c>
      <c r="P82" s="155" t="s">
        <v>37</v>
      </c>
      <c r="Q82" s="155" t="s">
        <v>42</v>
      </c>
      <c r="R82" s="107">
        <v>8</v>
      </c>
      <c r="S82" s="160">
        <v>4</v>
      </c>
      <c r="T82" s="161">
        <v>8</v>
      </c>
      <c r="U82" s="107">
        <v>8</v>
      </c>
      <c r="V82" s="161">
        <v>3</v>
      </c>
      <c r="W82" s="107">
        <f t="shared" si="5"/>
        <v>31</v>
      </c>
      <c r="X82" s="162">
        <v>41</v>
      </c>
      <c r="Y82" s="162">
        <v>16</v>
      </c>
      <c r="Z82" s="162">
        <v>22</v>
      </c>
      <c r="AA82" s="162">
        <v>36</v>
      </c>
      <c r="AB82" s="163">
        <f t="shared" si="6"/>
        <v>115</v>
      </c>
      <c r="AC82" s="107">
        <f t="shared" si="7"/>
        <v>24.8</v>
      </c>
      <c r="AD82" s="107">
        <f t="shared" si="8"/>
        <v>4.5999999999999996</v>
      </c>
      <c r="AE82" s="164">
        <f t="shared" si="9"/>
        <v>29.4</v>
      </c>
      <c r="AF82" s="165">
        <f t="shared" si="10"/>
        <v>10.4</v>
      </c>
      <c r="AG82" s="165">
        <f t="shared" si="11"/>
        <v>35</v>
      </c>
      <c r="AH82" s="165">
        <f t="shared" si="12"/>
        <v>8</v>
      </c>
      <c r="AI82" s="165">
        <f t="shared" si="13"/>
        <v>57</v>
      </c>
    </row>
    <row r="83" spans="1:35" ht="22.5" customHeight="1" x14ac:dyDescent="0.65">
      <c r="A83" s="107">
        <v>13</v>
      </c>
      <c r="B83" s="131">
        <v>3</v>
      </c>
      <c r="C83" s="150" t="s">
        <v>95</v>
      </c>
      <c r="D83" s="172"/>
      <c r="E83" s="152" t="s">
        <v>425</v>
      </c>
      <c r="F83" s="153" t="s">
        <v>426</v>
      </c>
      <c r="G83" s="154">
        <v>1629400012104</v>
      </c>
      <c r="H83" s="155" t="s">
        <v>133</v>
      </c>
      <c r="I83" s="157"/>
      <c r="J83" s="157"/>
      <c r="K83" s="156"/>
      <c r="L83" s="157"/>
      <c r="M83" s="157"/>
      <c r="N83" s="158" t="s">
        <v>25</v>
      </c>
      <c r="O83" s="159" t="s">
        <v>43</v>
      </c>
      <c r="P83" s="159" t="s">
        <v>37</v>
      </c>
      <c r="Q83" s="159" t="s">
        <v>42</v>
      </c>
      <c r="R83" s="107">
        <v>4</v>
      </c>
      <c r="S83" s="160">
        <v>7</v>
      </c>
      <c r="T83" s="107">
        <v>8</v>
      </c>
      <c r="U83" s="107">
        <v>10</v>
      </c>
      <c r="V83" s="161">
        <v>5</v>
      </c>
      <c r="W83" s="107">
        <f t="shared" si="5"/>
        <v>34</v>
      </c>
      <c r="X83" s="162">
        <v>39</v>
      </c>
      <c r="Y83" s="162">
        <v>20</v>
      </c>
      <c r="Z83" s="162">
        <v>40</v>
      </c>
      <c r="AA83" s="162">
        <v>36</v>
      </c>
      <c r="AB83" s="163">
        <f t="shared" si="6"/>
        <v>135</v>
      </c>
      <c r="AC83" s="107">
        <f t="shared" si="7"/>
        <v>27.2</v>
      </c>
      <c r="AD83" s="107">
        <f t="shared" si="8"/>
        <v>5.4</v>
      </c>
      <c r="AE83" s="164">
        <f t="shared" si="9"/>
        <v>32.6</v>
      </c>
      <c r="AF83" s="165">
        <f t="shared" si="10"/>
        <v>11.2</v>
      </c>
      <c r="AG83" s="165">
        <f t="shared" si="11"/>
        <v>25</v>
      </c>
      <c r="AH83" s="165">
        <f t="shared" si="12"/>
        <v>7.2</v>
      </c>
      <c r="AI83" s="165">
        <f t="shared" si="13"/>
        <v>68</v>
      </c>
    </row>
    <row r="84" spans="1:35" ht="22.5" customHeight="1" x14ac:dyDescent="0.65">
      <c r="A84" s="107">
        <v>14</v>
      </c>
      <c r="B84" s="131">
        <v>3</v>
      </c>
      <c r="C84" s="150" t="s">
        <v>94</v>
      </c>
      <c r="D84" s="151"/>
      <c r="E84" s="152" t="s">
        <v>427</v>
      </c>
      <c r="F84" s="153" t="s">
        <v>428</v>
      </c>
      <c r="G84" s="154">
        <v>1601300029733</v>
      </c>
      <c r="H84" s="155" t="s">
        <v>133</v>
      </c>
      <c r="I84" s="157"/>
      <c r="J84" s="157"/>
      <c r="K84" s="157"/>
      <c r="L84" s="157"/>
      <c r="M84" s="157"/>
      <c r="N84" s="158" t="s">
        <v>25</v>
      </c>
      <c r="O84" s="159" t="s">
        <v>43</v>
      </c>
      <c r="P84" s="159" t="s">
        <v>37</v>
      </c>
      <c r="Q84" s="159" t="s">
        <v>42</v>
      </c>
      <c r="R84" s="107">
        <v>6</v>
      </c>
      <c r="S84" s="160">
        <v>3</v>
      </c>
      <c r="T84" s="107">
        <v>4</v>
      </c>
      <c r="U84" s="107">
        <v>8</v>
      </c>
      <c r="V84" s="161">
        <v>3</v>
      </c>
      <c r="W84" s="107">
        <f t="shared" si="5"/>
        <v>24</v>
      </c>
      <c r="X84" s="162">
        <v>40</v>
      </c>
      <c r="Y84" s="162">
        <v>16</v>
      </c>
      <c r="Z84" s="162">
        <v>36</v>
      </c>
      <c r="AA84" s="162">
        <v>22</v>
      </c>
      <c r="AB84" s="163">
        <f t="shared" si="6"/>
        <v>114</v>
      </c>
      <c r="AC84" s="107">
        <f t="shared" si="7"/>
        <v>19.2</v>
      </c>
      <c r="AD84" s="107">
        <f t="shared" si="8"/>
        <v>4.5599999999999996</v>
      </c>
      <c r="AE84" s="164">
        <f t="shared" si="9"/>
        <v>23.759999999999998</v>
      </c>
      <c r="AF84" s="165">
        <f t="shared" si="10"/>
        <v>14.4</v>
      </c>
      <c r="AG84" s="165">
        <f t="shared" si="11"/>
        <v>22</v>
      </c>
      <c r="AH84" s="165">
        <f t="shared" si="12"/>
        <v>5.6</v>
      </c>
      <c r="AI84" s="165">
        <f t="shared" si="13"/>
        <v>59</v>
      </c>
    </row>
    <row r="85" spans="1:35" ht="22.5" customHeight="1" x14ac:dyDescent="0.65">
      <c r="A85" s="107">
        <v>15</v>
      </c>
      <c r="B85" s="131">
        <v>3</v>
      </c>
      <c r="C85" s="150" t="s">
        <v>118</v>
      </c>
      <c r="D85" s="151"/>
      <c r="E85" s="152" t="s">
        <v>16</v>
      </c>
      <c r="F85" s="153" t="s">
        <v>429</v>
      </c>
      <c r="G85" s="154">
        <v>1308400007251</v>
      </c>
      <c r="H85" s="155" t="s">
        <v>123</v>
      </c>
      <c r="I85" s="157"/>
      <c r="J85" s="158"/>
      <c r="K85" s="157"/>
      <c r="L85" s="156" t="s">
        <v>25</v>
      </c>
      <c r="M85" s="157"/>
      <c r="N85" s="157"/>
      <c r="O85" s="159" t="s">
        <v>43</v>
      </c>
      <c r="P85" s="159" t="s">
        <v>37</v>
      </c>
      <c r="Q85" s="159" t="s">
        <v>42</v>
      </c>
      <c r="R85" s="107">
        <v>9</v>
      </c>
      <c r="S85" s="160">
        <v>5</v>
      </c>
      <c r="T85" s="107">
        <v>8</v>
      </c>
      <c r="U85" s="107">
        <v>7</v>
      </c>
      <c r="V85" s="161">
        <v>7</v>
      </c>
      <c r="W85" s="107">
        <f t="shared" si="5"/>
        <v>36</v>
      </c>
      <c r="X85" s="162">
        <v>39</v>
      </c>
      <c r="Y85" s="162">
        <v>16</v>
      </c>
      <c r="Z85" s="162">
        <v>22</v>
      </c>
      <c r="AA85" s="162">
        <v>20</v>
      </c>
      <c r="AB85" s="163">
        <f t="shared" si="6"/>
        <v>97</v>
      </c>
      <c r="AC85" s="107">
        <f t="shared" si="7"/>
        <v>28.8</v>
      </c>
      <c r="AD85" s="107">
        <f t="shared" si="8"/>
        <v>3.88</v>
      </c>
      <c r="AE85" s="164">
        <f t="shared" si="9"/>
        <v>32.68</v>
      </c>
      <c r="AF85" s="165">
        <f t="shared" si="10"/>
        <v>8.8000000000000007</v>
      </c>
      <c r="AG85" s="165">
        <f t="shared" si="11"/>
        <v>29</v>
      </c>
      <c r="AH85" s="165">
        <f t="shared" si="12"/>
        <v>5.6</v>
      </c>
      <c r="AI85" s="165">
        <f t="shared" si="13"/>
        <v>51</v>
      </c>
    </row>
    <row r="86" spans="1:35" ht="22.5" customHeight="1" x14ac:dyDescent="0.65">
      <c r="A86" s="107">
        <v>16</v>
      </c>
      <c r="B86" s="131">
        <v>3</v>
      </c>
      <c r="C86" s="150" t="s">
        <v>92</v>
      </c>
      <c r="D86" s="172"/>
      <c r="E86" s="152" t="s">
        <v>430</v>
      </c>
      <c r="F86" s="153" t="s">
        <v>431</v>
      </c>
      <c r="G86" s="154">
        <v>1458700008511</v>
      </c>
      <c r="H86" s="155" t="s">
        <v>125</v>
      </c>
      <c r="I86" s="157"/>
      <c r="J86" s="158"/>
      <c r="K86" s="157"/>
      <c r="L86" s="156" t="s">
        <v>25</v>
      </c>
      <c r="M86" s="157"/>
      <c r="N86" s="157"/>
      <c r="O86" s="159" t="s">
        <v>43</v>
      </c>
      <c r="P86" s="159" t="s">
        <v>42</v>
      </c>
      <c r="Q86" s="159" t="s">
        <v>37</v>
      </c>
      <c r="R86" s="107">
        <v>10</v>
      </c>
      <c r="S86" s="160">
        <v>2</v>
      </c>
      <c r="T86" s="107">
        <v>13</v>
      </c>
      <c r="U86" s="107">
        <v>14</v>
      </c>
      <c r="V86" s="161">
        <v>15</v>
      </c>
      <c r="W86" s="107">
        <f t="shared" si="5"/>
        <v>54</v>
      </c>
      <c r="X86" s="162">
        <v>69</v>
      </c>
      <c r="Y86" s="162">
        <v>24</v>
      </c>
      <c r="Z86" s="162">
        <v>56</v>
      </c>
      <c r="AA86" s="162">
        <v>44</v>
      </c>
      <c r="AB86" s="163">
        <f t="shared" si="6"/>
        <v>193</v>
      </c>
      <c r="AC86" s="107">
        <f t="shared" si="7"/>
        <v>43.2</v>
      </c>
      <c r="AD86" s="107">
        <f t="shared" si="8"/>
        <v>7.72</v>
      </c>
      <c r="AE86" s="164">
        <f t="shared" si="9"/>
        <v>50.92</v>
      </c>
      <c r="AF86" s="165">
        <f t="shared" si="10"/>
        <v>9.6</v>
      </c>
      <c r="AG86" s="165">
        <f t="shared" si="11"/>
        <v>45</v>
      </c>
      <c r="AH86" s="165">
        <f t="shared" si="12"/>
        <v>5.6</v>
      </c>
      <c r="AI86" s="165">
        <f t="shared" si="13"/>
        <v>58</v>
      </c>
    </row>
    <row r="87" spans="1:35" ht="22.5" customHeight="1" x14ac:dyDescent="0.65">
      <c r="A87" s="107">
        <v>17</v>
      </c>
      <c r="B87" s="131">
        <v>3</v>
      </c>
      <c r="C87" s="150" t="s">
        <v>86</v>
      </c>
      <c r="D87" s="151"/>
      <c r="E87" s="181" t="s">
        <v>432</v>
      </c>
      <c r="F87" s="182" t="s">
        <v>433</v>
      </c>
      <c r="G87" s="154">
        <v>1601101384274</v>
      </c>
      <c r="H87" s="155" t="s">
        <v>125</v>
      </c>
      <c r="I87" s="157"/>
      <c r="J87" s="157"/>
      <c r="K87" s="158" t="s">
        <v>25</v>
      </c>
      <c r="L87" s="156"/>
      <c r="M87" s="157"/>
      <c r="N87" s="157"/>
      <c r="O87" s="159" t="s">
        <v>43</v>
      </c>
      <c r="P87" s="159" t="s">
        <v>42</v>
      </c>
      <c r="Q87" s="159" t="s">
        <v>37</v>
      </c>
      <c r="R87" s="107">
        <v>4</v>
      </c>
      <c r="S87" s="160">
        <v>4</v>
      </c>
      <c r="T87" s="107">
        <v>7</v>
      </c>
      <c r="U87" s="107">
        <v>14</v>
      </c>
      <c r="V87" s="161">
        <v>8</v>
      </c>
      <c r="W87" s="107">
        <f t="shared" si="5"/>
        <v>37</v>
      </c>
      <c r="X87" s="162">
        <v>59</v>
      </c>
      <c r="Y87" s="162">
        <v>20</v>
      </c>
      <c r="Z87" s="162">
        <v>32</v>
      </c>
      <c r="AA87" s="162">
        <v>28</v>
      </c>
      <c r="AB87" s="163">
        <f t="shared" si="6"/>
        <v>139</v>
      </c>
      <c r="AC87" s="107">
        <f t="shared" si="7"/>
        <v>29.6</v>
      </c>
      <c r="AD87" s="107">
        <f t="shared" si="8"/>
        <v>5.56</v>
      </c>
      <c r="AE87" s="164">
        <f t="shared" si="9"/>
        <v>35.160000000000004</v>
      </c>
      <c r="AF87" s="165">
        <f t="shared" si="10"/>
        <v>9.6</v>
      </c>
      <c r="AG87" s="165">
        <f t="shared" si="11"/>
        <v>24</v>
      </c>
      <c r="AH87" s="165">
        <f t="shared" si="12"/>
        <v>8</v>
      </c>
      <c r="AI87" s="165">
        <f t="shared" si="13"/>
        <v>62</v>
      </c>
    </row>
    <row r="88" spans="1:35" ht="22.5" customHeight="1" x14ac:dyDescent="0.65">
      <c r="A88" s="107">
        <v>18</v>
      </c>
      <c r="B88" s="131">
        <v>3</v>
      </c>
      <c r="C88" s="150" t="s">
        <v>108</v>
      </c>
      <c r="D88" s="172"/>
      <c r="E88" s="152" t="s">
        <v>434</v>
      </c>
      <c r="F88" s="153" t="s">
        <v>435</v>
      </c>
      <c r="G88" s="154">
        <v>1601300029016</v>
      </c>
      <c r="H88" s="155" t="s">
        <v>122</v>
      </c>
      <c r="I88" s="157"/>
      <c r="J88" s="158" t="s">
        <v>25</v>
      </c>
      <c r="K88" s="156"/>
      <c r="L88" s="157"/>
      <c r="M88" s="157"/>
      <c r="N88" s="157"/>
      <c r="O88" s="159" t="s">
        <v>43</v>
      </c>
      <c r="P88" s="159" t="s">
        <v>37</v>
      </c>
      <c r="Q88" s="159" t="s">
        <v>42</v>
      </c>
      <c r="R88" s="107">
        <v>5</v>
      </c>
      <c r="S88" s="160">
        <v>5</v>
      </c>
      <c r="T88" s="107">
        <v>7</v>
      </c>
      <c r="U88" s="107">
        <v>3</v>
      </c>
      <c r="V88" s="161">
        <v>5</v>
      </c>
      <c r="W88" s="107">
        <f t="shared" si="5"/>
        <v>25</v>
      </c>
      <c r="X88" s="162">
        <v>29</v>
      </c>
      <c r="Y88" s="162">
        <v>16</v>
      </c>
      <c r="Z88" s="162">
        <v>30</v>
      </c>
      <c r="AA88" s="162">
        <v>22</v>
      </c>
      <c r="AB88" s="163">
        <f t="shared" si="6"/>
        <v>97</v>
      </c>
      <c r="AC88" s="107">
        <f t="shared" si="7"/>
        <v>20</v>
      </c>
      <c r="AD88" s="107">
        <f t="shared" si="8"/>
        <v>3.88</v>
      </c>
      <c r="AE88" s="164">
        <f t="shared" si="9"/>
        <v>23.88</v>
      </c>
      <c r="AF88" s="165">
        <f t="shared" si="10"/>
        <v>13.6</v>
      </c>
      <c r="AG88" s="165">
        <f t="shared" si="11"/>
        <v>27</v>
      </c>
      <c r="AH88" s="165">
        <f t="shared" si="12"/>
        <v>7.2</v>
      </c>
      <c r="AI88" s="165">
        <f t="shared" si="13"/>
        <v>42</v>
      </c>
    </row>
    <row r="89" spans="1:35" ht="22.5" customHeight="1" x14ac:dyDescent="0.65">
      <c r="A89" s="107">
        <v>19</v>
      </c>
      <c r="B89" s="131">
        <v>3</v>
      </c>
      <c r="C89" s="150" t="s">
        <v>71</v>
      </c>
      <c r="D89" s="172"/>
      <c r="E89" s="183" t="s">
        <v>436</v>
      </c>
      <c r="F89" s="184" t="s">
        <v>437</v>
      </c>
      <c r="G89" s="154">
        <v>1601101379211</v>
      </c>
      <c r="H89" s="155" t="s">
        <v>122</v>
      </c>
      <c r="I89" s="157"/>
      <c r="J89" s="158" t="s">
        <v>25</v>
      </c>
      <c r="K89" s="157"/>
      <c r="L89" s="156"/>
      <c r="M89" s="157"/>
      <c r="N89" s="157"/>
      <c r="O89" s="159" t="s">
        <v>37</v>
      </c>
      <c r="P89" s="159" t="s">
        <v>43</v>
      </c>
      <c r="Q89" s="159" t="s">
        <v>42</v>
      </c>
      <c r="R89" s="107">
        <v>8</v>
      </c>
      <c r="S89" s="160">
        <v>5</v>
      </c>
      <c r="T89" s="107">
        <v>2</v>
      </c>
      <c r="U89" s="107">
        <v>11</v>
      </c>
      <c r="V89" s="161">
        <v>3</v>
      </c>
      <c r="W89" s="107">
        <f t="shared" si="5"/>
        <v>29</v>
      </c>
      <c r="X89" s="162">
        <v>61</v>
      </c>
      <c r="Y89" s="162">
        <v>12</v>
      </c>
      <c r="Z89" s="162">
        <v>34</v>
      </c>
      <c r="AA89" s="162">
        <v>34</v>
      </c>
      <c r="AB89" s="163">
        <f t="shared" si="6"/>
        <v>141</v>
      </c>
      <c r="AC89" s="107">
        <f t="shared" si="7"/>
        <v>23.2</v>
      </c>
      <c r="AD89" s="107">
        <f t="shared" si="8"/>
        <v>5.64</v>
      </c>
      <c r="AE89" s="164">
        <f t="shared" si="9"/>
        <v>28.84</v>
      </c>
      <c r="AF89" s="165">
        <f>(S21+T21)*32/40</f>
        <v>12.8</v>
      </c>
      <c r="AG89" s="165">
        <f>(Y21+Z21)/2</f>
        <v>23</v>
      </c>
      <c r="AH89" s="165">
        <f>R21*16/20</f>
        <v>5.6</v>
      </c>
      <c r="AI89" s="165">
        <f>X21</f>
        <v>55</v>
      </c>
    </row>
    <row r="90" spans="1:35" ht="22.5" customHeight="1" x14ac:dyDescent="0.65">
      <c r="A90" s="107">
        <v>20</v>
      </c>
      <c r="B90" s="131">
        <v>3</v>
      </c>
      <c r="C90" s="150" t="s">
        <v>81</v>
      </c>
      <c r="D90" s="151"/>
      <c r="E90" s="152" t="s">
        <v>274</v>
      </c>
      <c r="F90" s="153" t="s">
        <v>438</v>
      </c>
      <c r="G90" s="154">
        <v>1601101382212</v>
      </c>
      <c r="H90" s="155" t="s">
        <v>126</v>
      </c>
      <c r="I90" s="157"/>
      <c r="J90" s="157"/>
      <c r="K90" s="156"/>
      <c r="L90" s="158" t="s">
        <v>25</v>
      </c>
      <c r="M90" s="157"/>
      <c r="N90" s="157"/>
      <c r="O90" s="159" t="s">
        <v>43</v>
      </c>
      <c r="P90" s="159" t="s">
        <v>37</v>
      </c>
      <c r="Q90" s="159" t="s">
        <v>42</v>
      </c>
      <c r="R90" s="107">
        <v>9</v>
      </c>
      <c r="S90" s="160">
        <v>7</v>
      </c>
      <c r="T90" s="107">
        <v>10</v>
      </c>
      <c r="U90" s="107">
        <v>10</v>
      </c>
      <c r="V90" s="161">
        <v>3</v>
      </c>
      <c r="W90" s="107">
        <f t="shared" si="5"/>
        <v>39</v>
      </c>
      <c r="X90" s="162">
        <v>63</v>
      </c>
      <c r="Y90" s="162">
        <v>8</v>
      </c>
      <c r="Z90" s="162">
        <v>28</v>
      </c>
      <c r="AA90" s="162">
        <v>34</v>
      </c>
      <c r="AB90" s="163">
        <f t="shared" si="6"/>
        <v>133</v>
      </c>
      <c r="AC90" s="107">
        <f t="shared" si="7"/>
        <v>31.2</v>
      </c>
      <c r="AD90" s="107">
        <f t="shared" si="8"/>
        <v>5.32</v>
      </c>
      <c r="AE90" s="164">
        <f t="shared" si="9"/>
        <v>36.519999999999996</v>
      </c>
      <c r="AF90" s="165">
        <f>(S46+T46)*32/40</f>
        <v>16.8</v>
      </c>
      <c r="AG90" s="165">
        <f>(Y46+Z46)/2</f>
        <v>39</v>
      </c>
      <c r="AH90" s="165">
        <f>R46*16/20</f>
        <v>0.8</v>
      </c>
      <c r="AI90" s="165">
        <f>X46</f>
        <v>66</v>
      </c>
    </row>
    <row r="91" spans="1:35" ht="22.5" customHeight="1" x14ac:dyDescent="0.65">
      <c r="A91" s="107">
        <v>21</v>
      </c>
      <c r="B91" s="131">
        <v>3</v>
      </c>
      <c r="C91" s="150" t="s">
        <v>41</v>
      </c>
      <c r="D91" s="172"/>
      <c r="E91" s="152" t="s">
        <v>439</v>
      </c>
      <c r="F91" s="153" t="s">
        <v>440</v>
      </c>
      <c r="G91" s="154">
        <v>1129901770979</v>
      </c>
      <c r="H91" s="155" t="s">
        <v>126</v>
      </c>
      <c r="I91" s="157"/>
      <c r="J91" s="156"/>
      <c r="K91" s="157"/>
      <c r="L91" s="158" t="s">
        <v>25</v>
      </c>
      <c r="M91" s="157"/>
      <c r="N91" s="157"/>
      <c r="O91" s="159" t="s">
        <v>43</v>
      </c>
      <c r="P91" s="159" t="s">
        <v>42</v>
      </c>
      <c r="Q91" s="159" t="s">
        <v>37</v>
      </c>
      <c r="R91" s="107">
        <v>8</v>
      </c>
      <c r="S91" s="160">
        <v>8</v>
      </c>
      <c r="T91" s="107">
        <v>8</v>
      </c>
      <c r="U91" s="107">
        <v>9</v>
      </c>
      <c r="V91" s="161">
        <v>4</v>
      </c>
      <c r="W91" s="107">
        <f t="shared" si="5"/>
        <v>37</v>
      </c>
      <c r="X91" s="162">
        <v>46</v>
      </c>
      <c r="Y91" s="162">
        <v>28</v>
      </c>
      <c r="Z91" s="162">
        <v>18</v>
      </c>
      <c r="AA91" s="162">
        <v>26</v>
      </c>
      <c r="AB91" s="163">
        <f t="shared" si="6"/>
        <v>118</v>
      </c>
      <c r="AC91" s="107">
        <f t="shared" si="7"/>
        <v>29.6</v>
      </c>
      <c r="AD91" s="107">
        <f t="shared" si="8"/>
        <v>4.72</v>
      </c>
      <c r="AE91" s="164">
        <f t="shared" si="9"/>
        <v>34.32</v>
      </c>
      <c r="AF91" s="165">
        <f>(S47+T47)*32/40</f>
        <v>13.6</v>
      </c>
      <c r="AG91" s="165">
        <f>(Y47+Z47)/2</f>
        <v>27</v>
      </c>
      <c r="AH91" s="165">
        <f>R47*16/20</f>
        <v>5.6</v>
      </c>
      <c r="AI91" s="165">
        <f>X47</f>
        <v>36</v>
      </c>
    </row>
    <row r="92" spans="1:35" ht="22.5" customHeight="1" x14ac:dyDescent="0.65">
      <c r="A92" s="107">
        <v>22</v>
      </c>
      <c r="B92" s="131">
        <v>3</v>
      </c>
      <c r="C92" s="150" t="s">
        <v>50</v>
      </c>
      <c r="D92" s="172"/>
      <c r="E92" s="152" t="s">
        <v>441</v>
      </c>
      <c r="F92" s="153" t="s">
        <v>442</v>
      </c>
      <c r="G92" s="154">
        <v>1139900385729</v>
      </c>
      <c r="H92" s="155" t="s">
        <v>126</v>
      </c>
      <c r="I92" s="157"/>
      <c r="J92" s="157"/>
      <c r="K92" s="156"/>
      <c r="L92" s="158" t="s">
        <v>25</v>
      </c>
      <c r="M92" s="157"/>
      <c r="N92" s="157"/>
      <c r="O92" s="159" t="s">
        <v>43</v>
      </c>
      <c r="P92" s="159" t="s">
        <v>37</v>
      </c>
      <c r="Q92" s="159" t="s">
        <v>42</v>
      </c>
      <c r="R92" s="107">
        <v>11</v>
      </c>
      <c r="S92" s="160">
        <v>3</v>
      </c>
      <c r="T92" s="107">
        <v>7</v>
      </c>
      <c r="U92" s="107">
        <v>13</v>
      </c>
      <c r="V92" s="161">
        <v>2</v>
      </c>
      <c r="W92" s="107">
        <f t="shared" si="5"/>
        <v>36</v>
      </c>
      <c r="X92" s="162">
        <v>52</v>
      </c>
      <c r="Y92" s="162">
        <v>16</v>
      </c>
      <c r="Z92" s="162">
        <v>26</v>
      </c>
      <c r="AA92" s="162">
        <v>22</v>
      </c>
      <c r="AB92" s="163">
        <f t="shared" si="6"/>
        <v>116</v>
      </c>
      <c r="AC92" s="107">
        <f t="shared" si="7"/>
        <v>28.8</v>
      </c>
      <c r="AD92" s="107">
        <f t="shared" si="8"/>
        <v>4.6399999999999997</v>
      </c>
      <c r="AE92" s="164">
        <f t="shared" si="9"/>
        <v>33.44</v>
      </c>
      <c r="AF92" s="165">
        <f>(S48+T48)*32/40</f>
        <v>12</v>
      </c>
      <c r="AG92" s="165">
        <f>(Y48+Z48)/2</f>
        <v>20</v>
      </c>
      <c r="AH92" s="165">
        <f>R48*16/20</f>
        <v>4</v>
      </c>
      <c r="AI92" s="165">
        <f>X48</f>
        <v>56</v>
      </c>
    </row>
    <row r="93" spans="1:35" ht="22.5" customHeight="1" x14ac:dyDescent="0.65">
      <c r="A93" s="107">
        <v>23</v>
      </c>
      <c r="B93" s="131">
        <v>3</v>
      </c>
      <c r="C93" s="150" t="s">
        <v>112</v>
      </c>
      <c r="D93" s="172"/>
      <c r="E93" s="152" t="s">
        <v>443</v>
      </c>
      <c r="F93" s="153" t="s">
        <v>444</v>
      </c>
      <c r="G93" s="154">
        <v>1601101377332</v>
      </c>
      <c r="H93" s="155" t="s">
        <v>126</v>
      </c>
      <c r="I93" s="157"/>
      <c r="J93" s="157"/>
      <c r="K93" s="156"/>
      <c r="L93" s="158" t="s">
        <v>25</v>
      </c>
      <c r="M93" s="157"/>
      <c r="N93" s="157"/>
      <c r="O93" s="159" t="s">
        <v>43</v>
      </c>
      <c r="P93" s="159" t="s">
        <v>37</v>
      </c>
      <c r="Q93" s="159" t="s">
        <v>42</v>
      </c>
      <c r="R93" s="107">
        <v>4</v>
      </c>
      <c r="S93" s="160">
        <v>5</v>
      </c>
      <c r="T93" s="107">
        <v>10</v>
      </c>
      <c r="U93" s="107">
        <v>5</v>
      </c>
      <c r="V93" s="161">
        <v>4</v>
      </c>
      <c r="W93" s="107">
        <f t="shared" si="5"/>
        <v>28</v>
      </c>
      <c r="X93" s="162">
        <v>40</v>
      </c>
      <c r="Y93" s="162">
        <v>12</v>
      </c>
      <c r="Z93" s="162">
        <v>28</v>
      </c>
      <c r="AA93" s="162">
        <v>24</v>
      </c>
      <c r="AB93" s="163">
        <f t="shared" si="6"/>
        <v>104</v>
      </c>
      <c r="AC93" s="107">
        <f t="shared" si="7"/>
        <v>22.4</v>
      </c>
      <c r="AD93" s="107">
        <f t="shared" si="8"/>
        <v>4.16</v>
      </c>
      <c r="AE93" s="164">
        <f t="shared" si="9"/>
        <v>26.56</v>
      </c>
      <c r="AF93" s="165">
        <f>(S49+T49)*32/40</f>
        <v>11.2</v>
      </c>
      <c r="AG93" s="165">
        <f>(Y49+Z49)/2</f>
        <v>31</v>
      </c>
      <c r="AH93" s="165">
        <f>R49*16/20</f>
        <v>7.2</v>
      </c>
      <c r="AI93" s="165">
        <f>X49</f>
        <v>50</v>
      </c>
    </row>
    <row r="94" spans="1:35" ht="22.5" customHeight="1" x14ac:dyDescent="0.65">
      <c r="A94" s="107">
        <v>24</v>
      </c>
      <c r="B94" s="131">
        <v>3</v>
      </c>
      <c r="C94" s="150" t="s">
        <v>76</v>
      </c>
      <c r="D94" s="172"/>
      <c r="E94" s="152" t="s">
        <v>129</v>
      </c>
      <c r="F94" s="153" t="s">
        <v>130</v>
      </c>
      <c r="G94" s="154">
        <v>1601101372977</v>
      </c>
      <c r="H94" s="113" t="s">
        <v>445</v>
      </c>
      <c r="I94" s="157"/>
      <c r="J94" s="157"/>
      <c r="K94" s="157"/>
      <c r="L94" s="156"/>
      <c r="M94" s="158" t="s">
        <v>25</v>
      </c>
      <c r="N94" s="157"/>
      <c r="O94" s="159" t="s">
        <v>43</v>
      </c>
      <c r="P94" s="159" t="s">
        <v>42</v>
      </c>
      <c r="Q94" s="159" t="s">
        <v>37</v>
      </c>
      <c r="R94" s="107">
        <v>10</v>
      </c>
      <c r="S94" s="160">
        <v>6</v>
      </c>
      <c r="T94" s="107">
        <v>8</v>
      </c>
      <c r="U94" s="107">
        <v>7</v>
      </c>
      <c r="V94" s="161">
        <v>4</v>
      </c>
      <c r="W94" s="107">
        <f t="shared" si="5"/>
        <v>35</v>
      </c>
      <c r="X94" s="185">
        <v>36</v>
      </c>
      <c r="Y94" s="185">
        <v>32</v>
      </c>
      <c r="Z94" s="185">
        <v>30</v>
      </c>
      <c r="AA94" s="185">
        <v>28</v>
      </c>
      <c r="AB94" s="163">
        <f t="shared" si="6"/>
        <v>126</v>
      </c>
      <c r="AC94" s="107">
        <f t="shared" si="7"/>
        <v>28</v>
      </c>
      <c r="AD94" s="107">
        <f t="shared" si="8"/>
        <v>5.04</v>
      </c>
      <c r="AE94" s="164">
        <f t="shared" si="9"/>
        <v>33.04</v>
      </c>
      <c r="AF94" s="165">
        <f>(S50+T50)*32/40</f>
        <v>12</v>
      </c>
      <c r="AG94" s="165">
        <f>(Y50+Z50)/2</f>
        <v>21</v>
      </c>
      <c r="AH94" s="165">
        <f>R50*16/20</f>
        <v>4</v>
      </c>
      <c r="AI94" s="165">
        <f>X50</f>
        <v>38</v>
      </c>
    </row>
    <row r="95" spans="1:35" ht="22.5" customHeight="1" x14ac:dyDescent="0.65">
      <c r="A95" s="107">
        <v>1</v>
      </c>
      <c r="B95" s="131">
        <v>4</v>
      </c>
      <c r="C95" s="166" t="s">
        <v>99</v>
      </c>
      <c r="D95" s="107" t="s">
        <v>83</v>
      </c>
      <c r="E95" s="167" t="s">
        <v>446</v>
      </c>
      <c r="F95" s="168" t="s">
        <v>84</v>
      </c>
      <c r="G95" s="107" t="s">
        <v>447</v>
      </c>
      <c r="H95" s="107" t="s">
        <v>40</v>
      </c>
      <c r="I95" s="79"/>
      <c r="J95" s="158" t="s">
        <v>25</v>
      </c>
      <c r="K95" s="79"/>
      <c r="L95" s="155"/>
      <c r="M95" s="79"/>
      <c r="N95" s="79"/>
      <c r="O95" s="107" t="s">
        <v>42</v>
      </c>
      <c r="P95" s="107" t="s">
        <v>37</v>
      </c>
      <c r="Q95" s="107" t="s">
        <v>43</v>
      </c>
      <c r="R95" s="107">
        <v>6</v>
      </c>
      <c r="S95" s="160">
        <v>8</v>
      </c>
      <c r="T95" s="161">
        <v>4</v>
      </c>
      <c r="U95" s="107">
        <v>10</v>
      </c>
      <c r="V95" s="161">
        <v>7</v>
      </c>
      <c r="W95" s="107">
        <f t="shared" si="5"/>
        <v>35</v>
      </c>
      <c r="X95" s="186"/>
      <c r="Y95" s="186"/>
      <c r="Z95" s="186"/>
      <c r="AA95" s="186"/>
      <c r="AB95" s="163">
        <f t="shared" si="6"/>
        <v>0</v>
      </c>
      <c r="AC95" s="107">
        <f t="shared" si="7"/>
        <v>28</v>
      </c>
      <c r="AD95" s="107">
        <f t="shared" si="8"/>
        <v>0</v>
      </c>
      <c r="AE95" s="164">
        <f t="shared" si="9"/>
        <v>28</v>
      </c>
      <c r="AF95" s="165" t="e">
        <f>(#REF!+#REF!)*32/40</f>
        <v>#REF!</v>
      </c>
      <c r="AG95" s="165" t="e">
        <f>(#REF!+#REF!)/2</f>
        <v>#REF!</v>
      </c>
      <c r="AH95" s="165" t="e">
        <f>#REF!*16/20</f>
        <v>#REF!</v>
      </c>
      <c r="AI95" s="165" t="e">
        <f>#REF!</f>
        <v>#REF!</v>
      </c>
    </row>
    <row r="96" spans="1:35" ht="22.5" customHeight="1" x14ac:dyDescent="0.65">
      <c r="A96" s="107">
        <v>2</v>
      </c>
      <c r="B96" s="131">
        <v>4</v>
      </c>
      <c r="C96" s="166" t="s">
        <v>75</v>
      </c>
      <c r="D96" s="107" t="s">
        <v>448</v>
      </c>
      <c r="E96" s="167" t="s">
        <v>449</v>
      </c>
      <c r="F96" s="168" t="s">
        <v>450</v>
      </c>
      <c r="G96" s="107" t="s">
        <v>451</v>
      </c>
      <c r="H96" s="107" t="s">
        <v>40</v>
      </c>
      <c r="I96" s="158" t="s">
        <v>25</v>
      </c>
      <c r="J96" s="79"/>
      <c r="K96" s="79"/>
      <c r="L96" s="155"/>
      <c r="M96" s="79"/>
      <c r="N96" s="79"/>
      <c r="O96" s="107" t="s">
        <v>42</v>
      </c>
      <c r="P96" s="107" t="s">
        <v>37</v>
      </c>
      <c r="Q96" s="107" t="s">
        <v>43</v>
      </c>
      <c r="R96" s="107">
        <v>5</v>
      </c>
      <c r="S96" s="160">
        <v>8</v>
      </c>
      <c r="T96" s="161">
        <v>9</v>
      </c>
      <c r="U96" s="107">
        <v>6</v>
      </c>
      <c r="V96" s="161">
        <v>5</v>
      </c>
      <c r="W96" s="107">
        <f t="shared" si="5"/>
        <v>33</v>
      </c>
      <c r="X96" s="162">
        <v>48</v>
      </c>
      <c r="Y96" s="162">
        <v>44</v>
      </c>
      <c r="Z96" s="162">
        <v>44</v>
      </c>
      <c r="AA96" s="162">
        <v>20</v>
      </c>
      <c r="AB96" s="163">
        <f t="shared" si="6"/>
        <v>156</v>
      </c>
      <c r="AC96" s="107">
        <f t="shared" si="7"/>
        <v>26.4</v>
      </c>
      <c r="AD96" s="107">
        <f t="shared" si="8"/>
        <v>6.24</v>
      </c>
      <c r="AE96" s="164">
        <f t="shared" si="9"/>
        <v>32.64</v>
      </c>
      <c r="AF96" s="165" t="e">
        <f>(#REF!+#REF!)*32/40</f>
        <v>#REF!</v>
      </c>
      <c r="AG96" s="165" t="e">
        <f>(#REF!+#REF!)/2</f>
        <v>#REF!</v>
      </c>
      <c r="AH96" s="165" t="e">
        <f>#REF!*16/20</f>
        <v>#REF!</v>
      </c>
      <c r="AI96" s="165" t="e">
        <f>#REF!</f>
        <v>#REF!</v>
      </c>
    </row>
    <row r="97" spans="1:35" ht="22.5" customHeight="1" x14ac:dyDescent="0.65">
      <c r="A97" s="107">
        <v>3</v>
      </c>
      <c r="B97" s="131">
        <v>4</v>
      </c>
      <c r="C97" s="166" t="s">
        <v>111</v>
      </c>
      <c r="D97" s="107" t="s">
        <v>452</v>
      </c>
      <c r="E97" s="167" t="s">
        <v>292</v>
      </c>
      <c r="F97" s="168" t="s">
        <v>453</v>
      </c>
      <c r="G97" s="107" t="s">
        <v>454</v>
      </c>
      <c r="H97" s="107" t="s">
        <v>40</v>
      </c>
      <c r="I97" s="158" t="s">
        <v>25</v>
      </c>
      <c r="J97" s="79"/>
      <c r="K97" s="155"/>
      <c r="L97" s="155"/>
      <c r="M97" s="155"/>
      <c r="N97" s="79"/>
      <c r="O97" s="107" t="s">
        <v>42</v>
      </c>
      <c r="P97" s="107" t="s">
        <v>43</v>
      </c>
      <c r="Q97" s="107" t="s">
        <v>37</v>
      </c>
      <c r="R97" s="107">
        <v>2</v>
      </c>
      <c r="S97" s="160">
        <v>4</v>
      </c>
      <c r="T97" s="161">
        <v>8</v>
      </c>
      <c r="U97" s="107">
        <v>6</v>
      </c>
      <c r="V97" s="161">
        <v>6</v>
      </c>
      <c r="W97" s="107">
        <f t="shared" si="5"/>
        <v>26</v>
      </c>
      <c r="X97" s="162">
        <v>46</v>
      </c>
      <c r="Y97" s="162">
        <v>32</v>
      </c>
      <c r="Z97" s="162">
        <v>28</v>
      </c>
      <c r="AA97" s="162">
        <v>28</v>
      </c>
      <c r="AB97" s="163">
        <f t="shared" si="6"/>
        <v>134</v>
      </c>
      <c r="AC97" s="107">
        <f t="shared" si="7"/>
        <v>20.8</v>
      </c>
      <c r="AD97" s="107">
        <f t="shared" si="8"/>
        <v>5.36</v>
      </c>
      <c r="AE97" s="164">
        <f t="shared" si="9"/>
        <v>26.16</v>
      </c>
      <c r="AF97" s="165" t="e">
        <f>(#REF!+#REF!)*32/40</f>
        <v>#REF!</v>
      </c>
      <c r="AG97" s="165" t="e">
        <f>(#REF!+#REF!)/2</f>
        <v>#REF!</v>
      </c>
      <c r="AH97" s="165" t="e">
        <f>#REF!*16/20</f>
        <v>#REF!</v>
      </c>
      <c r="AI97" s="165" t="e">
        <f>#REF!</f>
        <v>#REF!</v>
      </c>
    </row>
    <row r="98" spans="1:35" ht="27.75" x14ac:dyDescent="0.65">
      <c r="A98" s="107">
        <v>4</v>
      </c>
      <c r="B98" s="131">
        <v>4</v>
      </c>
      <c r="C98" s="166" t="s">
        <v>54</v>
      </c>
      <c r="D98" s="107" t="s">
        <v>455</v>
      </c>
      <c r="E98" s="167" t="s">
        <v>456</v>
      </c>
      <c r="F98" s="168" t="s">
        <v>2</v>
      </c>
      <c r="G98" s="107" t="s">
        <v>457</v>
      </c>
      <c r="H98" s="107" t="s">
        <v>40</v>
      </c>
      <c r="I98" s="158" t="s">
        <v>25</v>
      </c>
      <c r="J98" s="79"/>
      <c r="K98" s="79"/>
      <c r="L98" s="155"/>
      <c r="M98" s="79"/>
      <c r="N98" s="79"/>
      <c r="O98" s="107" t="s">
        <v>37</v>
      </c>
      <c r="P98" s="107" t="s">
        <v>42</v>
      </c>
      <c r="Q98" s="107" t="s">
        <v>43</v>
      </c>
      <c r="R98" s="107">
        <v>3</v>
      </c>
      <c r="S98" s="160">
        <v>3</v>
      </c>
      <c r="T98" s="161">
        <v>6</v>
      </c>
      <c r="U98" s="107">
        <v>6</v>
      </c>
      <c r="V98" s="161">
        <v>7</v>
      </c>
      <c r="W98" s="107">
        <f t="shared" si="5"/>
        <v>25</v>
      </c>
      <c r="X98" s="162">
        <v>36</v>
      </c>
      <c r="Y98" s="162">
        <v>28</v>
      </c>
      <c r="Z98" s="162">
        <v>26</v>
      </c>
      <c r="AA98" s="162">
        <v>34</v>
      </c>
      <c r="AB98" s="163">
        <f t="shared" si="6"/>
        <v>124</v>
      </c>
      <c r="AC98" s="107">
        <f t="shared" si="7"/>
        <v>20</v>
      </c>
      <c r="AD98" s="107">
        <f t="shared" si="8"/>
        <v>4.96</v>
      </c>
      <c r="AE98" s="164">
        <f t="shared" si="9"/>
        <v>24.96</v>
      </c>
      <c r="AF98" s="165" t="e">
        <f>(#REF!+#REF!)*32/40</f>
        <v>#REF!</v>
      </c>
      <c r="AG98" s="165" t="e">
        <f>(#REF!+#REF!)/2</f>
        <v>#REF!</v>
      </c>
      <c r="AH98" s="165" t="e">
        <f>#REF!*16/20</f>
        <v>#REF!</v>
      </c>
      <c r="AI98" s="165" t="e">
        <f>#REF!</f>
        <v>#REF!</v>
      </c>
    </row>
    <row r="99" spans="1:35" ht="27.75" x14ac:dyDescent="0.65">
      <c r="A99" s="107">
        <v>5</v>
      </c>
      <c r="B99" s="131">
        <v>4</v>
      </c>
      <c r="C99" s="166" t="s">
        <v>74</v>
      </c>
      <c r="D99" s="107" t="s">
        <v>458</v>
      </c>
      <c r="E99" s="167" t="s">
        <v>459</v>
      </c>
      <c r="F99" s="168" t="s">
        <v>460</v>
      </c>
      <c r="G99" s="107" t="s">
        <v>461</v>
      </c>
      <c r="H99" s="107" t="s">
        <v>40</v>
      </c>
      <c r="I99" s="158" t="s">
        <v>25</v>
      </c>
      <c r="J99" s="79"/>
      <c r="K99" s="79"/>
      <c r="L99" s="155"/>
      <c r="M99" s="79"/>
      <c r="N99" s="79"/>
      <c r="O99" s="159" t="s">
        <v>42</v>
      </c>
      <c r="P99" s="159" t="s">
        <v>43</v>
      </c>
      <c r="Q99" s="159" t="s">
        <v>37</v>
      </c>
      <c r="R99" s="107">
        <v>9</v>
      </c>
      <c r="S99" s="160">
        <v>7</v>
      </c>
      <c r="T99" s="161">
        <v>11</v>
      </c>
      <c r="U99" s="107">
        <v>10</v>
      </c>
      <c r="V99" s="161">
        <v>7</v>
      </c>
      <c r="W99" s="107">
        <f t="shared" si="5"/>
        <v>44</v>
      </c>
      <c r="X99" s="162">
        <v>56</v>
      </c>
      <c r="Y99" s="162">
        <v>28</v>
      </c>
      <c r="Z99" s="162">
        <v>38</v>
      </c>
      <c r="AA99" s="162">
        <v>30</v>
      </c>
      <c r="AB99" s="163">
        <f t="shared" si="6"/>
        <v>152</v>
      </c>
      <c r="AC99" s="107">
        <f t="shared" si="7"/>
        <v>35.200000000000003</v>
      </c>
      <c r="AD99" s="107">
        <f t="shared" si="8"/>
        <v>6.08</v>
      </c>
      <c r="AE99" s="164">
        <f t="shared" si="9"/>
        <v>41.28</v>
      </c>
      <c r="AF99" s="165" t="e">
        <f>(#REF!+#REF!)*32/40</f>
        <v>#REF!</v>
      </c>
      <c r="AG99" s="165" t="e">
        <f>(#REF!+#REF!)/2</f>
        <v>#REF!</v>
      </c>
      <c r="AH99" s="165" t="e">
        <f>#REF!*16/20</f>
        <v>#REF!</v>
      </c>
      <c r="AI99" s="165" t="e">
        <f>#REF!</f>
        <v>#REF!</v>
      </c>
    </row>
    <row r="100" spans="1:35" ht="27.75" x14ac:dyDescent="0.65">
      <c r="A100" s="107">
        <v>6</v>
      </c>
      <c r="B100" s="131">
        <v>4</v>
      </c>
      <c r="C100" s="166" t="s">
        <v>96</v>
      </c>
      <c r="D100" s="107" t="s">
        <v>462</v>
      </c>
      <c r="E100" s="167" t="s">
        <v>463</v>
      </c>
      <c r="F100" s="168" t="s">
        <v>464</v>
      </c>
      <c r="G100" s="107" t="s">
        <v>465</v>
      </c>
      <c r="H100" s="107" t="s">
        <v>40</v>
      </c>
      <c r="I100" s="159"/>
      <c r="J100" s="158" t="s">
        <v>25</v>
      </c>
      <c r="K100" s="157"/>
      <c r="L100" s="157"/>
      <c r="M100" s="157"/>
      <c r="N100" s="157"/>
      <c r="O100" s="155" t="s">
        <v>42</v>
      </c>
      <c r="P100" s="155" t="s">
        <v>43</v>
      </c>
      <c r="Q100" s="155" t="s">
        <v>37</v>
      </c>
      <c r="R100" s="107">
        <v>6</v>
      </c>
      <c r="S100" s="160">
        <v>2</v>
      </c>
      <c r="T100" s="161">
        <v>5</v>
      </c>
      <c r="U100" s="107">
        <v>9</v>
      </c>
      <c r="V100" s="161">
        <v>4</v>
      </c>
      <c r="W100" s="107">
        <f t="shared" si="5"/>
        <v>26</v>
      </c>
      <c r="X100" s="162">
        <v>49</v>
      </c>
      <c r="Y100" s="162">
        <v>20</v>
      </c>
      <c r="Z100" s="162">
        <v>30</v>
      </c>
      <c r="AA100" s="162">
        <v>34</v>
      </c>
      <c r="AB100" s="163">
        <f t="shared" si="6"/>
        <v>133</v>
      </c>
      <c r="AC100" s="107">
        <f t="shared" si="7"/>
        <v>20.8</v>
      </c>
      <c r="AD100" s="107">
        <f t="shared" si="8"/>
        <v>5.32</v>
      </c>
      <c r="AE100" s="164">
        <f t="shared" si="9"/>
        <v>26.12</v>
      </c>
      <c r="AF100" s="165" t="e">
        <f>(#REF!+#REF!)*32/40</f>
        <v>#REF!</v>
      </c>
      <c r="AG100" s="165" t="e">
        <f>(#REF!+#REF!)/2</f>
        <v>#REF!</v>
      </c>
      <c r="AH100" s="165" t="e">
        <f>#REF!*16/20</f>
        <v>#REF!</v>
      </c>
      <c r="AI100" s="165" t="e">
        <f>#REF!</f>
        <v>#REF!</v>
      </c>
    </row>
    <row r="101" spans="1:35" ht="27.75" x14ac:dyDescent="0.65">
      <c r="A101" s="107">
        <v>7</v>
      </c>
      <c r="B101" s="131">
        <v>4</v>
      </c>
      <c r="C101" s="166" t="s">
        <v>58</v>
      </c>
      <c r="D101" s="107" t="s">
        <v>466</v>
      </c>
      <c r="E101" s="167" t="s">
        <v>467</v>
      </c>
      <c r="F101" s="168" t="s">
        <v>468</v>
      </c>
      <c r="G101" s="107" t="s">
        <v>469</v>
      </c>
      <c r="H101" s="107" t="s">
        <v>40</v>
      </c>
      <c r="I101" s="158" t="s">
        <v>25</v>
      </c>
      <c r="J101" s="157"/>
      <c r="K101" s="157"/>
      <c r="L101" s="157"/>
      <c r="M101" s="157"/>
      <c r="N101" s="157"/>
      <c r="O101" s="155" t="s">
        <v>42</v>
      </c>
      <c r="P101" s="155" t="s">
        <v>37</v>
      </c>
      <c r="Q101" s="155" t="s">
        <v>43</v>
      </c>
      <c r="R101" s="107">
        <v>5</v>
      </c>
      <c r="S101" s="160">
        <v>8</v>
      </c>
      <c r="T101" s="161">
        <v>4</v>
      </c>
      <c r="U101" s="107">
        <v>9</v>
      </c>
      <c r="V101" s="161">
        <v>4</v>
      </c>
      <c r="W101" s="107">
        <f t="shared" si="5"/>
        <v>30</v>
      </c>
      <c r="X101" s="162">
        <v>19</v>
      </c>
      <c r="Y101" s="162">
        <v>20</v>
      </c>
      <c r="Z101" s="162">
        <v>16</v>
      </c>
      <c r="AA101" s="162">
        <v>30</v>
      </c>
      <c r="AB101" s="163">
        <f t="shared" si="6"/>
        <v>85</v>
      </c>
      <c r="AC101" s="107">
        <f t="shared" si="7"/>
        <v>24</v>
      </c>
      <c r="AD101" s="107">
        <f t="shared" si="8"/>
        <v>3.4</v>
      </c>
      <c r="AE101" s="164">
        <f t="shared" si="9"/>
        <v>27.4</v>
      </c>
      <c r="AF101" s="165" t="e">
        <f>(#REF!+#REF!)*32/40</f>
        <v>#REF!</v>
      </c>
      <c r="AG101" s="165" t="e">
        <f>(#REF!+#REF!)/2</f>
        <v>#REF!</v>
      </c>
      <c r="AH101" s="165" t="e">
        <f>#REF!*16/20</f>
        <v>#REF!</v>
      </c>
      <c r="AI101" s="165" t="e">
        <f>#REF!</f>
        <v>#REF!</v>
      </c>
    </row>
    <row r="102" spans="1:35" ht="27.75" x14ac:dyDescent="0.65">
      <c r="A102" s="107">
        <v>8</v>
      </c>
      <c r="B102" s="131">
        <v>4</v>
      </c>
      <c r="C102" s="166" t="s">
        <v>98</v>
      </c>
      <c r="D102" s="107" t="s">
        <v>470</v>
      </c>
      <c r="E102" s="167" t="s">
        <v>471</v>
      </c>
      <c r="F102" s="168" t="s">
        <v>472</v>
      </c>
      <c r="G102" s="107" t="s">
        <v>473</v>
      </c>
      <c r="H102" s="107" t="s">
        <v>40</v>
      </c>
      <c r="I102" s="158" t="s">
        <v>25</v>
      </c>
      <c r="J102" s="157"/>
      <c r="K102" s="157"/>
      <c r="L102" s="157"/>
      <c r="M102" s="157"/>
      <c r="N102" s="157"/>
      <c r="O102" s="155" t="s">
        <v>42</v>
      </c>
      <c r="P102" s="155" t="s">
        <v>37</v>
      </c>
      <c r="Q102" s="155" t="s">
        <v>43</v>
      </c>
      <c r="R102" s="107">
        <v>3</v>
      </c>
      <c r="S102" s="160">
        <v>6</v>
      </c>
      <c r="T102" s="161">
        <v>7</v>
      </c>
      <c r="U102" s="107">
        <v>7</v>
      </c>
      <c r="V102" s="161">
        <v>11</v>
      </c>
      <c r="W102" s="107">
        <f t="shared" ref="W102:W124" si="14">SUM(R102:V102)</f>
        <v>34</v>
      </c>
      <c r="X102" s="162">
        <v>31</v>
      </c>
      <c r="Y102" s="162">
        <v>12</v>
      </c>
      <c r="Z102" s="162">
        <v>16</v>
      </c>
      <c r="AA102" s="162">
        <v>18</v>
      </c>
      <c r="AB102" s="163">
        <f t="shared" si="6"/>
        <v>77</v>
      </c>
      <c r="AC102" s="107">
        <f t="shared" si="7"/>
        <v>27.2</v>
      </c>
      <c r="AD102" s="107">
        <f t="shared" si="8"/>
        <v>3.08</v>
      </c>
      <c r="AE102" s="164">
        <f t="shared" si="9"/>
        <v>30.28</v>
      </c>
      <c r="AF102" s="165" t="e">
        <f>(#REF!+#REF!)*32/40</f>
        <v>#REF!</v>
      </c>
      <c r="AG102" s="165" t="e">
        <f>(#REF!+#REF!)/2</f>
        <v>#REF!</v>
      </c>
      <c r="AH102" s="165" t="e">
        <f>#REF!*16/20</f>
        <v>#REF!</v>
      </c>
      <c r="AI102" s="165" t="e">
        <f>#REF!</f>
        <v>#REF!</v>
      </c>
    </row>
    <row r="103" spans="1:35" ht="27.75" x14ac:dyDescent="0.65">
      <c r="A103" s="107">
        <v>9</v>
      </c>
      <c r="B103" s="131">
        <v>4</v>
      </c>
      <c r="C103" s="166" t="s">
        <v>108</v>
      </c>
      <c r="D103" s="107" t="s">
        <v>474</v>
      </c>
      <c r="E103" s="167" t="s">
        <v>475</v>
      </c>
      <c r="F103" s="169" t="s">
        <v>15</v>
      </c>
      <c r="G103" s="107" t="s">
        <v>476</v>
      </c>
      <c r="H103" s="107" t="s">
        <v>40</v>
      </c>
      <c r="I103" s="158" t="s">
        <v>25</v>
      </c>
      <c r="J103" s="159"/>
      <c r="K103" s="157"/>
      <c r="L103" s="157"/>
      <c r="M103" s="157"/>
      <c r="N103" s="157"/>
      <c r="O103" s="155" t="s">
        <v>42</v>
      </c>
      <c r="P103" s="155" t="s">
        <v>37</v>
      </c>
      <c r="Q103" s="155" t="s">
        <v>43</v>
      </c>
      <c r="R103" s="107">
        <v>4</v>
      </c>
      <c r="S103" s="160">
        <v>4</v>
      </c>
      <c r="T103" s="161">
        <v>5</v>
      </c>
      <c r="U103" s="107">
        <v>9</v>
      </c>
      <c r="V103" s="161">
        <v>3</v>
      </c>
      <c r="W103" s="107">
        <f t="shared" si="14"/>
        <v>25</v>
      </c>
      <c r="X103" s="162">
        <v>46</v>
      </c>
      <c r="Y103" s="162">
        <v>16</v>
      </c>
      <c r="Z103" s="162">
        <v>30</v>
      </c>
      <c r="AA103" s="162">
        <v>38</v>
      </c>
      <c r="AB103" s="163">
        <f t="shared" si="6"/>
        <v>130</v>
      </c>
      <c r="AC103" s="107">
        <f t="shared" si="7"/>
        <v>20</v>
      </c>
      <c r="AD103" s="107">
        <f t="shared" si="8"/>
        <v>5.2</v>
      </c>
      <c r="AE103" s="164">
        <f t="shared" si="9"/>
        <v>25.2</v>
      </c>
      <c r="AF103" s="165" t="e">
        <f>(#REF!+#REF!)*32/40</f>
        <v>#REF!</v>
      </c>
      <c r="AG103" s="165" t="e">
        <f>(#REF!+#REF!)/2</f>
        <v>#REF!</v>
      </c>
      <c r="AH103" s="165" t="e">
        <f>#REF!*16/20</f>
        <v>#REF!</v>
      </c>
      <c r="AI103" s="165" t="e">
        <f>#REF!</f>
        <v>#REF!</v>
      </c>
    </row>
    <row r="104" spans="1:35" ht="27.75" x14ac:dyDescent="0.65">
      <c r="A104" s="107">
        <v>10</v>
      </c>
      <c r="B104" s="131">
        <v>4</v>
      </c>
      <c r="C104" s="166" t="s">
        <v>71</v>
      </c>
      <c r="D104" s="107" t="s">
        <v>477</v>
      </c>
      <c r="E104" s="167" t="s">
        <v>478</v>
      </c>
      <c r="F104" s="169" t="s">
        <v>479</v>
      </c>
      <c r="G104" s="107" t="s">
        <v>480</v>
      </c>
      <c r="H104" s="107" t="s">
        <v>40</v>
      </c>
      <c r="I104" s="157"/>
      <c r="J104" s="158" t="s">
        <v>25</v>
      </c>
      <c r="K104" s="157"/>
      <c r="L104" s="157"/>
      <c r="M104" s="157"/>
      <c r="N104" s="157"/>
      <c r="O104" s="155" t="s">
        <v>42</v>
      </c>
      <c r="P104" s="155" t="s">
        <v>43</v>
      </c>
      <c r="Q104" s="155" t="s">
        <v>37</v>
      </c>
      <c r="R104" s="107">
        <v>8</v>
      </c>
      <c r="S104" s="160">
        <v>4</v>
      </c>
      <c r="T104" s="161">
        <v>7</v>
      </c>
      <c r="U104" s="107">
        <v>10</v>
      </c>
      <c r="V104" s="161">
        <v>6</v>
      </c>
      <c r="W104" s="107">
        <f t="shared" si="14"/>
        <v>35</v>
      </c>
      <c r="X104" s="162">
        <v>41</v>
      </c>
      <c r="Y104" s="162">
        <v>12</v>
      </c>
      <c r="Z104" s="162">
        <v>40</v>
      </c>
      <c r="AA104" s="162">
        <v>32</v>
      </c>
      <c r="AB104" s="163">
        <f t="shared" si="6"/>
        <v>125</v>
      </c>
      <c r="AC104" s="107">
        <f t="shared" si="7"/>
        <v>28</v>
      </c>
      <c r="AD104" s="107">
        <f t="shared" si="8"/>
        <v>5</v>
      </c>
      <c r="AE104" s="164">
        <f t="shared" si="9"/>
        <v>33</v>
      </c>
      <c r="AF104" s="165" t="e">
        <f>(#REF!+#REF!)*32/40</f>
        <v>#REF!</v>
      </c>
      <c r="AG104" s="165" t="e">
        <f>(#REF!+#REF!)/2</f>
        <v>#REF!</v>
      </c>
      <c r="AH104" s="165" t="e">
        <f>#REF!*16/20</f>
        <v>#REF!</v>
      </c>
      <c r="AI104" s="165" t="e">
        <f>#REF!</f>
        <v>#REF!</v>
      </c>
    </row>
    <row r="105" spans="1:35" ht="27.75" x14ac:dyDescent="0.65">
      <c r="A105" s="107">
        <v>11</v>
      </c>
      <c r="B105" s="131">
        <v>4</v>
      </c>
      <c r="C105" s="166" t="s">
        <v>114</v>
      </c>
      <c r="D105" s="107" t="s">
        <v>481</v>
      </c>
      <c r="E105" s="167" t="s">
        <v>482</v>
      </c>
      <c r="F105" s="169" t="s">
        <v>483</v>
      </c>
      <c r="G105" s="107" t="s">
        <v>484</v>
      </c>
      <c r="H105" s="107" t="s">
        <v>40</v>
      </c>
      <c r="I105" s="157"/>
      <c r="J105" s="158" t="s">
        <v>25</v>
      </c>
      <c r="K105" s="157"/>
      <c r="L105" s="157"/>
      <c r="M105" s="157"/>
      <c r="N105" s="157"/>
      <c r="O105" s="155" t="s">
        <v>42</v>
      </c>
      <c r="P105" s="155" t="s">
        <v>43</v>
      </c>
      <c r="Q105" s="155" t="s">
        <v>37</v>
      </c>
      <c r="R105" s="107">
        <v>7</v>
      </c>
      <c r="S105" s="160">
        <v>1</v>
      </c>
      <c r="T105" s="161">
        <v>8</v>
      </c>
      <c r="U105" s="107">
        <v>8</v>
      </c>
      <c r="V105" s="161">
        <v>5</v>
      </c>
      <c r="W105" s="107">
        <f t="shared" si="14"/>
        <v>29</v>
      </c>
      <c r="X105" s="162">
        <v>29</v>
      </c>
      <c r="Y105" s="162">
        <v>12</v>
      </c>
      <c r="Z105" s="162">
        <v>10</v>
      </c>
      <c r="AA105" s="162">
        <v>42</v>
      </c>
      <c r="AB105" s="163">
        <f t="shared" si="6"/>
        <v>93</v>
      </c>
      <c r="AC105" s="107">
        <f t="shared" si="7"/>
        <v>23.2</v>
      </c>
      <c r="AD105" s="107">
        <f t="shared" si="8"/>
        <v>3.72</v>
      </c>
      <c r="AE105" s="164">
        <f t="shared" si="9"/>
        <v>26.919999999999998</v>
      </c>
      <c r="AF105" s="165" t="e">
        <f>(#REF!+#REF!)*32/40</f>
        <v>#REF!</v>
      </c>
      <c r="AG105" s="165" t="e">
        <f>(#REF!+#REF!)/2</f>
        <v>#REF!</v>
      </c>
      <c r="AH105" s="165" t="e">
        <f>#REF!*16/20</f>
        <v>#REF!</v>
      </c>
      <c r="AI105" s="165" t="e">
        <f>#REF!</f>
        <v>#REF!</v>
      </c>
    </row>
    <row r="106" spans="1:35" ht="27.75" x14ac:dyDescent="0.65">
      <c r="A106" s="107">
        <v>12</v>
      </c>
      <c r="B106" s="131">
        <v>4</v>
      </c>
      <c r="C106" s="166" t="s">
        <v>85</v>
      </c>
      <c r="D106" s="107" t="s">
        <v>485</v>
      </c>
      <c r="E106" s="170" t="s">
        <v>486</v>
      </c>
      <c r="F106" s="169" t="s">
        <v>487</v>
      </c>
      <c r="G106" s="107" t="s">
        <v>488</v>
      </c>
      <c r="H106" s="107" t="s">
        <v>40</v>
      </c>
      <c r="I106" s="157"/>
      <c r="J106" s="158" t="s">
        <v>25</v>
      </c>
      <c r="K106" s="157"/>
      <c r="L106" s="157"/>
      <c r="M106" s="157"/>
      <c r="N106" s="157"/>
      <c r="O106" s="155" t="s">
        <v>37</v>
      </c>
      <c r="P106" s="155" t="s">
        <v>42</v>
      </c>
      <c r="Q106" s="155" t="s">
        <v>43</v>
      </c>
      <c r="R106" s="107">
        <v>7</v>
      </c>
      <c r="S106" s="160">
        <v>2</v>
      </c>
      <c r="T106" s="161">
        <v>9</v>
      </c>
      <c r="U106" s="107">
        <v>6</v>
      </c>
      <c r="V106" s="161">
        <v>3</v>
      </c>
      <c r="W106" s="107">
        <f t="shared" si="14"/>
        <v>27</v>
      </c>
      <c r="X106" s="162">
        <v>40</v>
      </c>
      <c r="Y106" s="162">
        <v>8</v>
      </c>
      <c r="Z106" s="162">
        <v>40</v>
      </c>
      <c r="AA106" s="162">
        <v>14</v>
      </c>
      <c r="AB106" s="163">
        <f t="shared" si="6"/>
        <v>102</v>
      </c>
      <c r="AC106" s="107">
        <f t="shared" si="7"/>
        <v>21.6</v>
      </c>
      <c r="AD106" s="107">
        <f t="shared" si="8"/>
        <v>4.08</v>
      </c>
      <c r="AE106" s="164">
        <f t="shared" si="9"/>
        <v>25.68</v>
      </c>
      <c r="AF106" s="165" t="e">
        <f>(#REF!+#REF!)*32/40</f>
        <v>#REF!</v>
      </c>
      <c r="AG106" s="165" t="e">
        <f>(#REF!+#REF!)/2</f>
        <v>#REF!</v>
      </c>
      <c r="AH106" s="165" t="e">
        <f>#REF!*16/20</f>
        <v>#REF!</v>
      </c>
      <c r="AI106" s="165" t="e">
        <f>#REF!</f>
        <v>#REF!</v>
      </c>
    </row>
    <row r="107" spans="1:35" ht="27.75" x14ac:dyDescent="0.65">
      <c r="A107" s="107">
        <v>13</v>
      </c>
      <c r="B107" s="131">
        <v>4</v>
      </c>
      <c r="C107" s="166" t="s">
        <v>93</v>
      </c>
      <c r="D107" s="107" t="s">
        <v>489</v>
      </c>
      <c r="E107" s="170" t="s">
        <v>490</v>
      </c>
      <c r="F107" s="169" t="s">
        <v>491</v>
      </c>
      <c r="G107" s="107" t="s">
        <v>492</v>
      </c>
      <c r="H107" s="107" t="s">
        <v>40</v>
      </c>
      <c r="I107" s="157"/>
      <c r="J107" s="158" t="s">
        <v>25</v>
      </c>
      <c r="K107" s="157"/>
      <c r="L107" s="157"/>
      <c r="M107" s="157"/>
      <c r="N107" s="157"/>
      <c r="O107" s="155" t="s">
        <v>42</v>
      </c>
      <c r="P107" s="155" t="s">
        <v>43</v>
      </c>
      <c r="Q107" s="155" t="s">
        <v>37</v>
      </c>
      <c r="R107" s="107">
        <v>6</v>
      </c>
      <c r="S107" s="160">
        <v>3</v>
      </c>
      <c r="T107" s="161">
        <v>6</v>
      </c>
      <c r="U107" s="107">
        <v>7</v>
      </c>
      <c r="V107" s="161">
        <v>8</v>
      </c>
      <c r="W107" s="107">
        <f t="shared" si="14"/>
        <v>30</v>
      </c>
      <c r="X107" s="162">
        <v>55</v>
      </c>
      <c r="Y107" s="162">
        <v>16</v>
      </c>
      <c r="Z107" s="162">
        <v>24</v>
      </c>
      <c r="AA107" s="162">
        <v>28</v>
      </c>
      <c r="AB107" s="163">
        <f t="shared" si="6"/>
        <v>123</v>
      </c>
      <c r="AC107" s="107">
        <f t="shared" si="7"/>
        <v>24</v>
      </c>
      <c r="AD107" s="107">
        <f t="shared" si="8"/>
        <v>4.92</v>
      </c>
      <c r="AE107" s="164">
        <f t="shared" si="9"/>
        <v>28.92</v>
      </c>
      <c r="AF107" s="165" t="e">
        <f>(#REF!+#REF!)*32/40</f>
        <v>#REF!</v>
      </c>
      <c r="AG107" s="165" t="e">
        <f>(#REF!+#REF!)/2</f>
        <v>#REF!</v>
      </c>
      <c r="AH107" s="165" t="e">
        <f>#REF!*16/20</f>
        <v>#REF!</v>
      </c>
      <c r="AI107" s="165" t="e">
        <f>#REF!</f>
        <v>#REF!</v>
      </c>
    </row>
    <row r="108" spans="1:35" ht="27.75" x14ac:dyDescent="0.65">
      <c r="A108" s="107">
        <v>14</v>
      </c>
      <c r="B108" s="131">
        <v>4</v>
      </c>
      <c r="C108" s="166" t="s">
        <v>94</v>
      </c>
      <c r="D108" s="107" t="s">
        <v>493</v>
      </c>
      <c r="E108" s="170" t="s">
        <v>494</v>
      </c>
      <c r="F108" s="169" t="s">
        <v>495</v>
      </c>
      <c r="G108" s="107" t="s">
        <v>496</v>
      </c>
      <c r="H108" s="107" t="s">
        <v>40</v>
      </c>
      <c r="I108" s="159"/>
      <c r="J108" s="158" t="s">
        <v>25</v>
      </c>
      <c r="K108" s="157"/>
      <c r="L108" s="157"/>
      <c r="M108" s="157"/>
      <c r="N108" s="157"/>
      <c r="O108" s="155" t="s">
        <v>42</v>
      </c>
      <c r="P108" s="155" t="s">
        <v>43</v>
      </c>
      <c r="Q108" s="155" t="s">
        <v>37</v>
      </c>
      <c r="R108" s="107">
        <v>4</v>
      </c>
      <c r="S108" s="160">
        <v>5</v>
      </c>
      <c r="T108" s="161">
        <v>2</v>
      </c>
      <c r="U108" s="107">
        <v>5</v>
      </c>
      <c r="V108" s="161">
        <v>1</v>
      </c>
      <c r="W108" s="107">
        <f t="shared" si="14"/>
        <v>17</v>
      </c>
      <c r="X108" s="162">
        <v>55</v>
      </c>
      <c r="Y108" s="162">
        <v>20</v>
      </c>
      <c r="Z108" s="162">
        <v>26</v>
      </c>
      <c r="AA108" s="162">
        <v>26</v>
      </c>
      <c r="AB108" s="163">
        <f t="shared" si="6"/>
        <v>127</v>
      </c>
      <c r="AC108" s="107">
        <f t="shared" si="7"/>
        <v>13.6</v>
      </c>
      <c r="AD108" s="107">
        <f t="shared" si="8"/>
        <v>5.08</v>
      </c>
      <c r="AE108" s="164">
        <f t="shared" si="9"/>
        <v>18.68</v>
      </c>
      <c r="AF108" s="165" t="e">
        <f>(#REF!+#REF!)*32/40</f>
        <v>#REF!</v>
      </c>
      <c r="AG108" s="165" t="e">
        <f>(#REF!+#REF!)/2</f>
        <v>#REF!</v>
      </c>
      <c r="AH108" s="165" t="e">
        <f>#REF!*16/20</f>
        <v>#REF!</v>
      </c>
      <c r="AI108" s="165" t="e">
        <f>#REF!</f>
        <v>#REF!</v>
      </c>
    </row>
    <row r="109" spans="1:35" ht="27.75" x14ac:dyDescent="0.65">
      <c r="A109" s="107">
        <v>15</v>
      </c>
      <c r="B109" s="131">
        <v>4</v>
      </c>
      <c r="C109" s="166" t="s">
        <v>132</v>
      </c>
      <c r="D109" s="107" t="s">
        <v>497</v>
      </c>
      <c r="E109" s="170" t="s">
        <v>498</v>
      </c>
      <c r="F109" s="169" t="s">
        <v>499</v>
      </c>
      <c r="G109" s="107" t="s">
        <v>500</v>
      </c>
      <c r="H109" s="107" t="s">
        <v>40</v>
      </c>
      <c r="I109" s="157"/>
      <c r="J109" s="158" t="s">
        <v>25</v>
      </c>
      <c r="K109" s="157"/>
      <c r="L109" s="157"/>
      <c r="M109" s="157"/>
      <c r="N109" s="157"/>
      <c r="O109" s="155" t="s">
        <v>42</v>
      </c>
      <c r="P109" s="155" t="s">
        <v>43</v>
      </c>
      <c r="Q109" s="155" t="s">
        <v>37</v>
      </c>
      <c r="R109" s="107">
        <v>7</v>
      </c>
      <c r="S109" s="160">
        <v>4</v>
      </c>
      <c r="T109" s="161">
        <v>6</v>
      </c>
      <c r="U109" s="107">
        <v>10</v>
      </c>
      <c r="V109" s="161">
        <v>6</v>
      </c>
      <c r="W109" s="107">
        <f t="shared" si="14"/>
        <v>33</v>
      </c>
      <c r="X109" s="162">
        <v>61</v>
      </c>
      <c r="Y109" s="162">
        <v>20</v>
      </c>
      <c r="Z109" s="162">
        <v>32</v>
      </c>
      <c r="AA109" s="162">
        <v>24</v>
      </c>
      <c r="AB109" s="163">
        <f t="shared" si="6"/>
        <v>137</v>
      </c>
      <c r="AC109" s="107">
        <f t="shared" si="7"/>
        <v>26.4</v>
      </c>
      <c r="AD109" s="107">
        <f t="shared" si="8"/>
        <v>5.48</v>
      </c>
      <c r="AE109" s="164">
        <f t="shared" si="9"/>
        <v>31.88</v>
      </c>
      <c r="AF109" s="165" t="e">
        <f>(#REF!+#REF!)*32/40</f>
        <v>#REF!</v>
      </c>
      <c r="AG109" s="165" t="e">
        <f>(#REF!+#REF!)/2</f>
        <v>#REF!</v>
      </c>
      <c r="AH109" s="165" t="e">
        <f>#REF!*16/20</f>
        <v>#REF!</v>
      </c>
      <c r="AI109" s="165" t="e">
        <f>#REF!</f>
        <v>#REF!</v>
      </c>
    </row>
    <row r="110" spans="1:35" ht="27.75" x14ac:dyDescent="0.65">
      <c r="A110" s="107">
        <v>16</v>
      </c>
      <c r="B110" s="131">
        <v>4</v>
      </c>
      <c r="C110" s="166" t="s">
        <v>82</v>
      </c>
      <c r="D110" s="107" t="s">
        <v>501</v>
      </c>
      <c r="E110" s="170" t="s">
        <v>502</v>
      </c>
      <c r="F110" s="169" t="s">
        <v>503</v>
      </c>
      <c r="G110" s="107" t="s">
        <v>504</v>
      </c>
      <c r="H110" s="107" t="s">
        <v>40</v>
      </c>
      <c r="I110" s="157"/>
      <c r="J110" s="158" t="s">
        <v>25</v>
      </c>
      <c r="K110" s="157"/>
      <c r="L110" s="157"/>
      <c r="M110" s="157"/>
      <c r="N110" s="157"/>
      <c r="O110" s="155" t="s">
        <v>37</v>
      </c>
      <c r="P110" s="155" t="s">
        <v>42</v>
      </c>
      <c r="Q110" s="155" t="s">
        <v>43</v>
      </c>
      <c r="R110" s="107">
        <v>8</v>
      </c>
      <c r="S110" s="160">
        <v>2</v>
      </c>
      <c r="T110" s="161">
        <v>5</v>
      </c>
      <c r="U110" s="107">
        <v>6</v>
      </c>
      <c r="V110" s="161">
        <v>7</v>
      </c>
      <c r="W110" s="107">
        <f t="shared" si="14"/>
        <v>28</v>
      </c>
      <c r="X110" s="162">
        <v>53</v>
      </c>
      <c r="Y110" s="162">
        <v>8</v>
      </c>
      <c r="Z110" s="162">
        <v>26</v>
      </c>
      <c r="AA110" s="162">
        <v>20</v>
      </c>
      <c r="AB110" s="163">
        <f t="shared" si="6"/>
        <v>107</v>
      </c>
      <c r="AC110" s="107">
        <f t="shared" si="7"/>
        <v>22.4</v>
      </c>
      <c r="AD110" s="107">
        <f t="shared" si="8"/>
        <v>4.28</v>
      </c>
      <c r="AE110" s="164">
        <f t="shared" si="9"/>
        <v>26.68</v>
      </c>
      <c r="AF110" s="165" t="e">
        <f>(#REF!+#REF!)*32/40</f>
        <v>#REF!</v>
      </c>
      <c r="AG110" s="165" t="e">
        <f>(#REF!+#REF!)/2</f>
        <v>#REF!</v>
      </c>
      <c r="AH110" s="165" t="e">
        <f>#REF!*16/20</f>
        <v>#REF!</v>
      </c>
      <c r="AI110" s="165" t="e">
        <f>#REF!</f>
        <v>#REF!</v>
      </c>
    </row>
    <row r="111" spans="1:35" ht="27.75" x14ac:dyDescent="0.65">
      <c r="A111" s="107">
        <v>17</v>
      </c>
      <c r="B111" s="131">
        <v>4</v>
      </c>
      <c r="C111" s="166" t="s">
        <v>88</v>
      </c>
      <c r="D111" s="107" t="s">
        <v>505</v>
      </c>
      <c r="E111" s="170" t="s">
        <v>506</v>
      </c>
      <c r="F111" s="169" t="s">
        <v>507</v>
      </c>
      <c r="G111" s="107" t="s">
        <v>508</v>
      </c>
      <c r="H111" s="107" t="s">
        <v>40</v>
      </c>
      <c r="I111" s="157"/>
      <c r="J111" s="158" t="s">
        <v>25</v>
      </c>
      <c r="K111" s="157"/>
      <c r="L111" s="157"/>
      <c r="M111" s="157"/>
      <c r="N111" s="157"/>
      <c r="O111" s="155" t="s">
        <v>37</v>
      </c>
      <c r="P111" s="155" t="s">
        <v>42</v>
      </c>
      <c r="Q111" s="155" t="s">
        <v>43</v>
      </c>
      <c r="R111" s="107">
        <v>4</v>
      </c>
      <c r="S111" s="160">
        <v>2</v>
      </c>
      <c r="T111" s="161">
        <v>4</v>
      </c>
      <c r="U111" s="107">
        <v>7</v>
      </c>
      <c r="V111" s="161">
        <v>7</v>
      </c>
      <c r="W111" s="107">
        <f t="shared" si="14"/>
        <v>24</v>
      </c>
      <c r="X111" s="162">
        <v>42</v>
      </c>
      <c r="Y111" s="162">
        <v>20</v>
      </c>
      <c r="Z111" s="162">
        <v>26</v>
      </c>
      <c r="AA111" s="162">
        <v>24</v>
      </c>
      <c r="AB111" s="163">
        <f t="shared" si="6"/>
        <v>112</v>
      </c>
      <c r="AC111" s="107">
        <f t="shared" si="7"/>
        <v>19.2</v>
      </c>
      <c r="AD111" s="107">
        <f t="shared" si="8"/>
        <v>4.4800000000000004</v>
      </c>
      <c r="AE111" s="164">
        <f t="shared" si="9"/>
        <v>23.68</v>
      </c>
      <c r="AF111" s="165" t="e">
        <f>(#REF!+#REF!)*32/40</f>
        <v>#REF!</v>
      </c>
      <c r="AG111" s="165" t="e">
        <f>(#REF!+#REF!)/2</f>
        <v>#REF!</v>
      </c>
      <c r="AH111" s="165" t="e">
        <f>#REF!*16/20</f>
        <v>#REF!</v>
      </c>
      <c r="AI111" s="165" t="e">
        <f>#REF!</f>
        <v>#REF!</v>
      </c>
    </row>
    <row r="112" spans="1:35" ht="27.75" x14ac:dyDescent="0.65">
      <c r="A112" s="107">
        <v>18</v>
      </c>
      <c r="B112" s="131">
        <v>4</v>
      </c>
      <c r="C112" s="166" t="s">
        <v>115</v>
      </c>
      <c r="D112" s="107" t="s">
        <v>509</v>
      </c>
      <c r="E112" s="170" t="s">
        <v>510</v>
      </c>
      <c r="F112" s="169" t="s">
        <v>511</v>
      </c>
      <c r="G112" s="107" t="s">
        <v>512</v>
      </c>
      <c r="H112" s="107" t="s">
        <v>40</v>
      </c>
      <c r="I112" s="157"/>
      <c r="J112" s="158" t="s">
        <v>25</v>
      </c>
      <c r="K112" s="157"/>
      <c r="L112" s="157"/>
      <c r="M112" s="157"/>
      <c r="N112" s="157"/>
      <c r="O112" s="155" t="s">
        <v>42</v>
      </c>
      <c r="P112" s="155" t="s">
        <v>37</v>
      </c>
      <c r="Q112" s="155" t="s">
        <v>43</v>
      </c>
      <c r="R112" s="107">
        <v>4</v>
      </c>
      <c r="S112" s="160">
        <v>4</v>
      </c>
      <c r="T112" s="161">
        <v>5</v>
      </c>
      <c r="U112" s="107">
        <v>9</v>
      </c>
      <c r="V112" s="161">
        <v>5</v>
      </c>
      <c r="W112" s="107">
        <f t="shared" si="14"/>
        <v>27</v>
      </c>
      <c r="X112" s="162">
        <v>42</v>
      </c>
      <c r="Y112" s="162">
        <v>12</v>
      </c>
      <c r="Z112" s="162">
        <v>20</v>
      </c>
      <c r="AA112" s="162">
        <v>30</v>
      </c>
      <c r="AB112" s="163">
        <f t="shared" si="6"/>
        <v>104</v>
      </c>
      <c r="AC112" s="107">
        <f t="shared" si="7"/>
        <v>21.6</v>
      </c>
      <c r="AD112" s="107">
        <f t="shared" si="8"/>
        <v>4.16</v>
      </c>
      <c r="AE112" s="164">
        <f t="shared" si="9"/>
        <v>25.76</v>
      </c>
      <c r="AF112" s="165">
        <f>(S63+T63)*32/40</f>
        <v>8.8000000000000007</v>
      </c>
      <c r="AG112" s="165">
        <f>(Y63+Z63)/2</f>
        <v>30</v>
      </c>
      <c r="AH112" s="165">
        <f>R63*16/20</f>
        <v>5.6</v>
      </c>
      <c r="AI112" s="165">
        <f>X63</f>
        <v>43</v>
      </c>
    </row>
    <row r="113" spans="1:35" ht="27.75" x14ac:dyDescent="0.65">
      <c r="A113" s="107">
        <v>19</v>
      </c>
      <c r="B113" s="131">
        <v>4</v>
      </c>
      <c r="C113" s="166" t="s">
        <v>45</v>
      </c>
      <c r="D113" s="107" t="s">
        <v>513</v>
      </c>
      <c r="E113" s="170" t="s">
        <v>514</v>
      </c>
      <c r="F113" s="169" t="s">
        <v>515</v>
      </c>
      <c r="G113" s="107" t="s">
        <v>516</v>
      </c>
      <c r="H113" s="107" t="s">
        <v>40</v>
      </c>
      <c r="I113" s="157"/>
      <c r="J113" s="158" t="s">
        <v>25</v>
      </c>
      <c r="K113" s="157"/>
      <c r="L113" s="157"/>
      <c r="M113" s="157"/>
      <c r="N113" s="157"/>
      <c r="O113" s="155" t="s">
        <v>42</v>
      </c>
      <c r="P113" s="155" t="s">
        <v>37</v>
      </c>
      <c r="Q113" s="155" t="s">
        <v>43</v>
      </c>
      <c r="R113" s="107">
        <v>7</v>
      </c>
      <c r="S113" s="160">
        <v>4</v>
      </c>
      <c r="T113" s="161">
        <v>13</v>
      </c>
      <c r="U113" s="107">
        <v>10</v>
      </c>
      <c r="V113" s="161">
        <v>7</v>
      </c>
      <c r="W113" s="107">
        <f t="shared" si="14"/>
        <v>41</v>
      </c>
      <c r="X113" s="162">
        <v>44</v>
      </c>
      <c r="Y113" s="162">
        <v>8</v>
      </c>
      <c r="Z113" s="162">
        <v>26</v>
      </c>
      <c r="AA113" s="162">
        <v>24</v>
      </c>
      <c r="AB113" s="163">
        <f t="shared" si="6"/>
        <v>102</v>
      </c>
      <c r="AC113" s="107">
        <f t="shared" si="7"/>
        <v>32.799999999999997</v>
      </c>
      <c r="AD113" s="107">
        <f t="shared" si="8"/>
        <v>4.08</v>
      </c>
      <c r="AE113" s="164">
        <f t="shared" si="9"/>
        <v>36.879999999999995</v>
      </c>
      <c r="AF113" s="165">
        <f>(S64+T64)*32/40</f>
        <v>14.4</v>
      </c>
      <c r="AG113" s="165">
        <f>(Y64+Z64)/2</f>
        <v>26</v>
      </c>
      <c r="AH113" s="165">
        <f>R64*16/20</f>
        <v>4.8</v>
      </c>
      <c r="AI113" s="165">
        <f>X64</f>
        <v>38</v>
      </c>
    </row>
    <row r="114" spans="1:35" ht="27.75" x14ac:dyDescent="0.65">
      <c r="A114" s="107">
        <v>20</v>
      </c>
      <c r="B114" s="131">
        <v>4</v>
      </c>
      <c r="C114" s="166" t="s">
        <v>51</v>
      </c>
      <c r="D114" s="107" t="s">
        <v>517</v>
      </c>
      <c r="E114" s="170" t="s">
        <v>518</v>
      </c>
      <c r="F114" s="169" t="s">
        <v>141</v>
      </c>
      <c r="G114" s="107" t="s">
        <v>519</v>
      </c>
      <c r="H114" s="107" t="s">
        <v>40</v>
      </c>
      <c r="I114" s="159"/>
      <c r="J114" s="158" t="s">
        <v>25</v>
      </c>
      <c r="K114" s="157"/>
      <c r="L114" s="157"/>
      <c r="M114" s="157"/>
      <c r="N114" s="157"/>
      <c r="O114" s="155" t="s">
        <v>37</v>
      </c>
      <c r="P114" s="155" t="s">
        <v>42</v>
      </c>
      <c r="Q114" s="155" t="s">
        <v>43</v>
      </c>
      <c r="R114" s="107">
        <v>5</v>
      </c>
      <c r="S114" s="160">
        <v>5</v>
      </c>
      <c r="T114" s="161">
        <v>9</v>
      </c>
      <c r="U114" s="107">
        <v>8</v>
      </c>
      <c r="V114" s="161">
        <v>3</v>
      </c>
      <c r="W114" s="107">
        <f t="shared" si="14"/>
        <v>30</v>
      </c>
      <c r="X114" s="162">
        <v>38</v>
      </c>
      <c r="Y114" s="162">
        <v>28</v>
      </c>
      <c r="Z114" s="162">
        <v>28</v>
      </c>
      <c r="AA114" s="162">
        <v>26</v>
      </c>
      <c r="AB114" s="163">
        <f t="shared" si="6"/>
        <v>120</v>
      </c>
      <c r="AC114" s="107">
        <f t="shared" si="7"/>
        <v>24</v>
      </c>
      <c r="AD114" s="107">
        <f t="shared" si="8"/>
        <v>4.8</v>
      </c>
      <c r="AE114" s="164">
        <f t="shared" si="9"/>
        <v>28.8</v>
      </c>
      <c r="AF114" s="165" t="e">
        <f>(#REF!+#REF!)*32/40</f>
        <v>#REF!</v>
      </c>
      <c r="AG114" s="165" t="e">
        <f>(#REF!+#REF!)/2</f>
        <v>#REF!</v>
      </c>
      <c r="AH114" s="165" t="e">
        <f>#REF!*16/20</f>
        <v>#REF!</v>
      </c>
      <c r="AI114" s="165" t="e">
        <f>#REF!</f>
        <v>#REF!</v>
      </c>
    </row>
    <row r="115" spans="1:35" ht="27.75" x14ac:dyDescent="0.65">
      <c r="A115" s="107">
        <v>21</v>
      </c>
      <c r="B115" s="131">
        <v>4</v>
      </c>
      <c r="C115" s="166" t="s">
        <v>520</v>
      </c>
      <c r="D115" s="107" t="s">
        <v>521</v>
      </c>
      <c r="E115" s="170" t="s">
        <v>522</v>
      </c>
      <c r="F115" s="169" t="s">
        <v>138</v>
      </c>
      <c r="G115" s="107" t="s">
        <v>523</v>
      </c>
      <c r="H115" s="107" t="s">
        <v>40</v>
      </c>
      <c r="I115" s="157"/>
      <c r="J115" s="158" t="s">
        <v>25</v>
      </c>
      <c r="K115" s="157"/>
      <c r="L115" s="157"/>
      <c r="M115" s="157"/>
      <c r="N115" s="157"/>
      <c r="O115" s="155" t="s">
        <v>37</v>
      </c>
      <c r="P115" s="155" t="s">
        <v>42</v>
      </c>
      <c r="Q115" s="155" t="s">
        <v>43</v>
      </c>
      <c r="R115" s="107">
        <v>2</v>
      </c>
      <c r="S115" s="160">
        <v>5</v>
      </c>
      <c r="T115" s="161">
        <v>6</v>
      </c>
      <c r="U115" s="107">
        <v>10</v>
      </c>
      <c r="V115" s="161">
        <v>8</v>
      </c>
      <c r="W115" s="107">
        <f t="shared" si="14"/>
        <v>31</v>
      </c>
      <c r="X115" s="180"/>
      <c r="Y115" s="180"/>
      <c r="Z115" s="180">
        <v>26</v>
      </c>
      <c r="AA115" s="180">
        <v>36</v>
      </c>
      <c r="AB115" s="163">
        <f t="shared" si="6"/>
        <v>62</v>
      </c>
      <c r="AC115" s="107">
        <f t="shared" si="7"/>
        <v>24.8</v>
      </c>
      <c r="AD115" s="107">
        <f t="shared" si="8"/>
        <v>2.48</v>
      </c>
      <c r="AE115" s="164">
        <f t="shared" si="9"/>
        <v>27.28</v>
      </c>
      <c r="AF115" s="165" t="e">
        <f>(#REF!+#REF!)*32/40</f>
        <v>#REF!</v>
      </c>
      <c r="AG115" s="165" t="e">
        <f>(#REF!+#REF!)/2</f>
        <v>#REF!</v>
      </c>
      <c r="AH115" s="165" t="e">
        <f>#REF!*16/20</f>
        <v>#REF!</v>
      </c>
      <c r="AI115" s="165" t="e">
        <f>#REF!</f>
        <v>#REF!</v>
      </c>
    </row>
    <row r="116" spans="1:35" ht="27.75" x14ac:dyDescent="0.65">
      <c r="A116" s="107">
        <v>22</v>
      </c>
      <c r="B116" s="131">
        <v>4</v>
      </c>
      <c r="C116" s="166" t="s">
        <v>524</v>
      </c>
      <c r="D116" s="151"/>
      <c r="E116" s="170" t="s">
        <v>525</v>
      </c>
      <c r="F116" s="169" t="s">
        <v>526</v>
      </c>
      <c r="G116" s="179" t="s">
        <v>527</v>
      </c>
      <c r="H116" s="107" t="s">
        <v>40</v>
      </c>
      <c r="I116" s="158" t="s">
        <v>25</v>
      </c>
      <c r="J116" s="159"/>
      <c r="K116" s="157"/>
      <c r="L116" s="157"/>
      <c r="M116" s="157"/>
      <c r="N116" s="157"/>
      <c r="O116" s="155" t="s">
        <v>42</v>
      </c>
      <c r="P116" s="155" t="s">
        <v>43</v>
      </c>
      <c r="Q116" s="155" t="s">
        <v>37</v>
      </c>
      <c r="R116" s="107">
        <v>9</v>
      </c>
      <c r="S116" s="160">
        <v>5</v>
      </c>
      <c r="T116" s="161">
        <v>7</v>
      </c>
      <c r="U116" s="107">
        <v>4</v>
      </c>
      <c r="V116" s="161">
        <v>6</v>
      </c>
      <c r="W116" s="107">
        <f t="shared" si="14"/>
        <v>31</v>
      </c>
      <c r="X116" s="180">
        <v>45</v>
      </c>
      <c r="Y116" s="180">
        <v>28</v>
      </c>
      <c r="Z116" s="180">
        <v>32</v>
      </c>
      <c r="AA116" s="180">
        <v>22</v>
      </c>
      <c r="AB116" s="163">
        <f t="shared" si="6"/>
        <v>127</v>
      </c>
      <c r="AC116" s="107">
        <f t="shared" si="7"/>
        <v>24.8</v>
      </c>
      <c r="AD116" s="107">
        <f t="shared" si="8"/>
        <v>5.08</v>
      </c>
      <c r="AE116" s="164">
        <f t="shared" si="9"/>
        <v>29.880000000000003</v>
      </c>
      <c r="AF116" s="165">
        <f>(S67+T67)*32/40</f>
        <v>10.4</v>
      </c>
      <c r="AG116" s="165">
        <f>(Y67+Z67)/2</f>
        <v>18</v>
      </c>
      <c r="AH116" s="165">
        <f>R67*16/20</f>
        <v>4</v>
      </c>
      <c r="AI116" s="165">
        <f>X67</f>
        <v>33</v>
      </c>
    </row>
    <row r="117" spans="1:35" ht="27.75" x14ac:dyDescent="0.65">
      <c r="A117" s="107">
        <v>23</v>
      </c>
      <c r="B117" s="131">
        <v>4</v>
      </c>
      <c r="C117" s="166" t="s">
        <v>528</v>
      </c>
      <c r="D117" s="151"/>
      <c r="E117" s="170" t="s">
        <v>529</v>
      </c>
      <c r="F117" s="169" t="s">
        <v>530</v>
      </c>
      <c r="G117" s="179" t="s">
        <v>531</v>
      </c>
      <c r="H117" s="107" t="s">
        <v>40</v>
      </c>
      <c r="I117" s="158" t="s">
        <v>25</v>
      </c>
      <c r="J117" s="159"/>
      <c r="K117" s="157"/>
      <c r="L117" s="157"/>
      <c r="M117" s="157"/>
      <c r="N117" s="157"/>
      <c r="O117" s="155" t="s">
        <v>37</v>
      </c>
      <c r="P117" s="155" t="s">
        <v>42</v>
      </c>
      <c r="Q117" s="155" t="s">
        <v>43</v>
      </c>
      <c r="R117" s="107">
        <v>4</v>
      </c>
      <c r="S117" s="160">
        <v>7</v>
      </c>
      <c r="T117" s="161">
        <v>5</v>
      </c>
      <c r="U117" s="107">
        <v>5</v>
      </c>
      <c r="V117" s="161">
        <v>6</v>
      </c>
      <c r="W117" s="107">
        <f t="shared" si="14"/>
        <v>27</v>
      </c>
      <c r="X117" s="180">
        <v>38</v>
      </c>
      <c r="Y117" s="180">
        <v>16</v>
      </c>
      <c r="Z117" s="180">
        <v>20</v>
      </c>
      <c r="AA117" s="180">
        <v>18</v>
      </c>
      <c r="AB117" s="163">
        <f t="shared" si="6"/>
        <v>92</v>
      </c>
      <c r="AC117" s="107">
        <f t="shared" si="7"/>
        <v>21.6</v>
      </c>
      <c r="AD117" s="107">
        <f t="shared" si="8"/>
        <v>3.68</v>
      </c>
      <c r="AE117" s="164">
        <f t="shared" si="9"/>
        <v>25.28</v>
      </c>
      <c r="AF117" s="165" t="e">
        <f>(#REF!+#REF!)*32/40</f>
        <v>#REF!</v>
      </c>
      <c r="AG117" s="165" t="e">
        <f>(#REF!+#REF!)/2</f>
        <v>#REF!</v>
      </c>
      <c r="AH117" s="165" t="e">
        <f>#REF!*16/20</f>
        <v>#REF!</v>
      </c>
      <c r="AI117" s="165" t="e">
        <f>#REF!</f>
        <v>#REF!</v>
      </c>
    </row>
    <row r="118" spans="1:35" ht="27.75" x14ac:dyDescent="0.65">
      <c r="A118" s="107">
        <v>24</v>
      </c>
      <c r="B118" s="131">
        <v>4</v>
      </c>
      <c r="C118" s="150" t="s">
        <v>109</v>
      </c>
      <c r="D118" s="172"/>
      <c r="E118" s="183" t="s">
        <v>532</v>
      </c>
      <c r="F118" s="184" t="s">
        <v>533</v>
      </c>
      <c r="G118" s="154">
        <v>1600101920965</v>
      </c>
      <c r="H118" s="155" t="s">
        <v>134</v>
      </c>
      <c r="I118" s="157"/>
      <c r="J118" s="157"/>
      <c r="K118" s="158"/>
      <c r="L118" s="158" t="s">
        <v>25</v>
      </c>
      <c r="M118" s="157"/>
      <c r="N118" s="157"/>
      <c r="O118" s="159" t="s">
        <v>37</v>
      </c>
      <c r="P118" s="159" t="s">
        <v>42</v>
      </c>
      <c r="Q118" s="159" t="s">
        <v>43</v>
      </c>
      <c r="R118" s="107">
        <v>6</v>
      </c>
      <c r="S118" s="160">
        <v>5</v>
      </c>
      <c r="T118" s="107">
        <v>6</v>
      </c>
      <c r="U118" s="107">
        <v>8</v>
      </c>
      <c r="V118" s="161">
        <v>3</v>
      </c>
      <c r="W118" s="107">
        <f t="shared" si="14"/>
        <v>28</v>
      </c>
      <c r="X118" s="162">
        <v>48</v>
      </c>
      <c r="Y118" s="162">
        <v>16</v>
      </c>
      <c r="Z118" s="162">
        <v>32</v>
      </c>
      <c r="AA118" s="162">
        <v>22</v>
      </c>
      <c r="AB118" s="163">
        <f t="shared" si="6"/>
        <v>118</v>
      </c>
      <c r="AC118" s="107">
        <f t="shared" si="7"/>
        <v>22.4</v>
      </c>
      <c r="AD118" s="107">
        <f t="shared" si="8"/>
        <v>4.72</v>
      </c>
      <c r="AE118" s="164">
        <f t="shared" si="9"/>
        <v>27.119999999999997</v>
      </c>
      <c r="AF118" s="165" t="e">
        <f>(#REF!+#REF!)*32/40</f>
        <v>#REF!</v>
      </c>
      <c r="AG118" s="165" t="e">
        <f>(#REF!+#REF!)/2</f>
        <v>#REF!</v>
      </c>
      <c r="AH118" s="165" t="e">
        <f>#REF!*16/20</f>
        <v>#REF!</v>
      </c>
      <c r="AI118" s="165" t="e">
        <f>#REF!</f>
        <v>#REF!</v>
      </c>
    </row>
    <row r="119" spans="1:35" ht="27.75" x14ac:dyDescent="0.65">
      <c r="A119" s="107">
        <v>25</v>
      </c>
      <c r="B119" s="131">
        <v>4</v>
      </c>
      <c r="C119" s="150" t="s">
        <v>44</v>
      </c>
      <c r="D119" s="151"/>
      <c r="E119" s="152" t="s">
        <v>534</v>
      </c>
      <c r="F119" s="153" t="s">
        <v>535</v>
      </c>
      <c r="G119" s="154">
        <v>1601101383022</v>
      </c>
      <c r="H119" s="155" t="s">
        <v>122</v>
      </c>
      <c r="I119" s="157"/>
      <c r="J119" s="158" t="s">
        <v>25</v>
      </c>
      <c r="K119" s="156"/>
      <c r="L119" s="157"/>
      <c r="M119" s="157"/>
      <c r="N119" s="157"/>
      <c r="O119" s="159" t="s">
        <v>42</v>
      </c>
      <c r="P119" s="159" t="s">
        <v>37</v>
      </c>
      <c r="Q119" s="159" t="s">
        <v>43</v>
      </c>
      <c r="R119" s="107">
        <v>8</v>
      </c>
      <c r="S119" s="160">
        <v>2</v>
      </c>
      <c r="T119" s="107">
        <v>8</v>
      </c>
      <c r="U119" s="107">
        <v>11</v>
      </c>
      <c r="V119" s="161">
        <v>7</v>
      </c>
      <c r="W119" s="107">
        <f t="shared" si="14"/>
        <v>36</v>
      </c>
      <c r="X119" s="162">
        <v>31</v>
      </c>
      <c r="Y119" s="162">
        <v>16</v>
      </c>
      <c r="Z119" s="162">
        <v>24</v>
      </c>
      <c r="AA119" s="162">
        <v>22</v>
      </c>
      <c r="AB119" s="163">
        <f t="shared" si="6"/>
        <v>93</v>
      </c>
      <c r="AC119" s="107">
        <f t="shared" si="7"/>
        <v>28.8</v>
      </c>
      <c r="AD119" s="107">
        <f t="shared" si="8"/>
        <v>3.72</v>
      </c>
      <c r="AE119" s="164">
        <f t="shared" si="9"/>
        <v>32.520000000000003</v>
      </c>
      <c r="AF119" s="165">
        <f>(S70+T70)*32/40</f>
        <v>9.6</v>
      </c>
      <c r="AG119" s="165">
        <f>(Y70+Z70)/2</f>
        <v>23</v>
      </c>
      <c r="AH119" s="165">
        <f>R70*16/20</f>
        <v>9.6</v>
      </c>
      <c r="AI119" s="165">
        <f>X70</f>
        <v>38</v>
      </c>
    </row>
    <row r="120" spans="1:35" ht="27.75" x14ac:dyDescent="0.65">
      <c r="A120" s="107">
        <v>26</v>
      </c>
      <c r="B120" s="131">
        <v>4</v>
      </c>
      <c r="C120" s="150" t="s">
        <v>91</v>
      </c>
      <c r="D120" s="172"/>
      <c r="E120" s="152" t="s">
        <v>536</v>
      </c>
      <c r="F120" s="153" t="s">
        <v>537</v>
      </c>
      <c r="G120" s="154">
        <v>1601101376875</v>
      </c>
      <c r="H120" s="155" t="s">
        <v>126</v>
      </c>
      <c r="I120" s="79"/>
      <c r="J120" s="158"/>
      <c r="K120" s="158" t="s">
        <v>25</v>
      </c>
      <c r="L120" s="156"/>
      <c r="M120" s="157"/>
      <c r="N120" s="157"/>
      <c r="O120" s="159" t="s">
        <v>37</v>
      </c>
      <c r="P120" s="159" t="s">
        <v>42</v>
      </c>
      <c r="Q120" s="159" t="s">
        <v>43</v>
      </c>
      <c r="R120" s="107">
        <v>7</v>
      </c>
      <c r="S120" s="160">
        <v>4</v>
      </c>
      <c r="T120" s="107">
        <v>6</v>
      </c>
      <c r="U120" s="107">
        <v>4</v>
      </c>
      <c r="V120" s="161">
        <v>6</v>
      </c>
      <c r="W120" s="107">
        <f t="shared" si="14"/>
        <v>27</v>
      </c>
      <c r="X120" s="162">
        <v>49</v>
      </c>
      <c r="Y120" s="162">
        <v>16</v>
      </c>
      <c r="Z120" s="162">
        <v>38</v>
      </c>
      <c r="AA120" s="162">
        <v>26</v>
      </c>
      <c r="AB120" s="163">
        <f t="shared" si="6"/>
        <v>129</v>
      </c>
      <c r="AC120" s="107">
        <f t="shared" si="7"/>
        <v>21.6</v>
      </c>
      <c r="AD120" s="107">
        <f t="shared" si="8"/>
        <v>5.16</v>
      </c>
      <c r="AE120" s="164">
        <f t="shared" si="9"/>
        <v>26.76</v>
      </c>
      <c r="AF120" s="165">
        <f>(S17+T17)*32/40</f>
        <v>16</v>
      </c>
      <c r="AG120" s="165">
        <f>(Y17+Z17)/2</f>
        <v>33</v>
      </c>
      <c r="AH120" s="165">
        <f>R17*16/20</f>
        <v>6.4</v>
      </c>
      <c r="AI120" s="165">
        <f>X17</f>
        <v>60</v>
      </c>
    </row>
    <row r="121" spans="1:35" ht="27.75" x14ac:dyDescent="0.65">
      <c r="A121" s="107">
        <v>27</v>
      </c>
      <c r="B121" s="131">
        <v>4</v>
      </c>
      <c r="C121" s="150" t="s">
        <v>49</v>
      </c>
      <c r="D121" s="151"/>
      <c r="E121" s="152" t="s">
        <v>538</v>
      </c>
      <c r="F121" s="153" t="s">
        <v>539</v>
      </c>
      <c r="G121" s="154">
        <v>1601101376522</v>
      </c>
      <c r="H121" s="155" t="s">
        <v>124</v>
      </c>
      <c r="I121" s="157"/>
      <c r="J121" s="157"/>
      <c r="K121" s="157"/>
      <c r="L121" s="158" t="s">
        <v>25</v>
      </c>
      <c r="M121" s="157"/>
      <c r="N121" s="157"/>
      <c r="O121" s="159" t="s">
        <v>37</v>
      </c>
      <c r="P121" s="159" t="s">
        <v>42</v>
      </c>
      <c r="Q121" s="159" t="s">
        <v>43</v>
      </c>
      <c r="R121" s="107">
        <v>6</v>
      </c>
      <c r="S121" s="160">
        <v>4</v>
      </c>
      <c r="T121" s="107">
        <v>7</v>
      </c>
      <c r="U121" s="107">
        <v>7</v>
      </c>
      <c r="V121" s="161">
        <v>5</v>
      </c>
      <c r="W121" s="107">
        <f t="shared" si="14"/>
        <v>29</v>
      </c>
      <c r="X121" s="162">
        <v>42</v>
      </c>
      <c r="Y121" s="162">
        <v>12</v>
      </c>
      <c r="Z121" s="162">
        <v>30</v>
      </c>
      <c r="AA121" s="162">
        <v>36</v>
      </c>
      <c r="AB121" s="163">
        <f t="shared" si="6"/>
        <v>120</v>
      </c>
      <c r="AC121" s="107">
        <f t="shared" si="7"/>
        <v>23.2</v>
      </c>
      <c r="AD121" s="107">
        <f t="shared" si="8"/>
        <v>4.8</v>
      </c>
      <c r="AE121" s="164">
        <f t="shared" si="9"/>
        <v>28</v>
      </c>
      <c r="AF121" s="165">
        <f>(S18+T18)*32/40</f>
        <v>16</v>
      </c>
      <c r="AG121" s="165">
        <f>(Y18+Z18)/2</f>
        <v>25</v>
      </c>
      <c r="AH121" s="165">
        <f>R18*16/20</f>
        <v>5.6</v>
      </c>
      <c r="AI121" s="165">
        <f>X18</f>
        <v>49</v>
      </c>
    </row>
    <row r="122" spans="1:35" ht="27.75" x14ac:dyDescent="0.65">
      <c r="A122" s="107">
        <v>28</v>
      </c>
      <c r="B122" s="131">
        <v>4</v>
      </c>
      <c r="C122" s="150" t="s">
        <v>54</v>
      </c>
      <c r="D122" s="172"/>
      <c r="E122" s="152" t="s">
        <v>540</v>
      </c>
      <c r="F122" s="153" t="s">
        <v>541</v>
      </c>
      <c r="G122" s="154">
        <v>1418600013482</v>
      </c>
      <c r="H122" s="155" t="s">
        <v>542</v>
      </c>
      <c r="I122" s="157"/>
      <c r="J122" s="156"/>
      <c r="K122" s="157"/>
      <c r="L122" s="157"/>
      <c r="M122" s="157"/>
      <c r="N122" s="158" t="s">
        <v>25</v>
      </c>
      <c r="O122" s="159" t="s">
        <v>37</v>
      </c>
      <c r="P122" s="159" t="s">
        <v>42</v>
      </c>
      <c r="Q122" s="159" t="s">
        <v>43</v>
      </c>
      <c r="R122" s="107">
        <v>4</v>
      </c>
      <c r="S122" s="160">
        <v>3</v>
      </c>
      <c r="T122" s="107">
        <v>5</v>
      </c>
      <c r="U122" s="107">
        <v>3</v>
      </c>
      <c r="V122" s="161">
        <v>7</v>
      </c>
      <c r="W122" s="107">
        <f t="shared" si="14"/>
        <v>22</v>
      </c>
      <c r="X122" s="162">
        <v>56</v>
      </c>
      <c r="Y122" s="162">
        <v>8</v>
      </c>
      <c r="Z122" s="162">
        <v>32</v>
      </c>
      <c r="AA122" s="162">
        <v>18</v>
      </c>
      <c r="AB122" s="163">
        <f t="shared" si="6"/>
        <v>114</v>
      </c>
      <c r="AC122" s="107">
        <f t="shared" si="7"/>
        <v>17.600000000000001</v>
      </c>
      <c r="AD122" s="107">
        <f t="shared" si="8"/>
        <v>4.5599999999999996</v>
      </c>
      <c r="AE122" s="164">
        <f t="shared" si="9"/>
        <v>22.16</v>
      </c>
      <c r="AF122" s="165">
        <f>(S19+T19)*32/40</f>
        <v>10.4</v>
      </c>
      <c r="AG122" s="165">
        <f>(Y19+Z19)/2</f>
        <v>27</v>
      </c>
      <c r="AH122" s="165">
        <f>R19*16/20</f>
        <v>8</v>
      </c>
      <c r="AI122" s="165">
        <f>X19</f>
        <v>48</v>
      </c>
    </row>
    <row r="123" spans="1:35" ht="27.75" x14ac:dyDescent="0.65">
      <c r="A123" s="107">
        <v>29</v>
      </c>
      <c r="B123" s="131">
        <v>4</v>
      </c>
      <c r="C123" s="150" t="s">
        <v>62</v>
      </c>
      <c r="D123" s="172"/>
      <c r="E123" s="152" t="s">
        <v>18</v>
      </c>
      <c r="F123" s="153" t="s">
        <v>543</v>
      </c>
      <c r="G123" s="154">
        <v>1601300028605</v>
      </c>
      <c r="H123" s="155" t="s">
        <v>135</v>
      </c>
      <c r="I123" s="157"/>
      <c r="J123" s="157"/>
      <c r="K123" s="158" t="s">
        <v>25</v>
      </c>
      <c r="L123" s="157"/>
      <c r="M123" s="157"/>
      <c r="N123" s="157"/>
      <c r="O123" s="159" t="s">
        <v>42</v>
      </c>
      <c r="P123" s="159" t="s">
        <v>37</v>
      </c>
      <c r="Q123" s="159" t="s">
        <v>43</v>
      </c>
      <c r="R123" s="107">
        <v>6</v>
      </c>
      <c r="S123" s="160">
        <v>3</v>
      </c>
      <c r="T123" s="107">
        <v>17</v>
      </c>
      <c r="U123" s="107">
        <v>11</v>
      </c>
      <c r="V123" s="161">
        <v>9</v>
      </c>
      <c r="W123" s="107">
        <f t="shared" si="14"/>
        <v>46</v>
      </c>
      <c r="X123" s="162">
        <v>53</v>
      </c>
      <c r="Y123" s="162">
        <v>20</v>
      </c>
      <c r="Z123" s="162">
        <v>42</v>
      </c>
      <c r="AA123" s="162">
        <v>22</v>
      </c>
      <c r="AB123" s="163">
        <f t="shared" si="6"/>
        <v>137</v>
      </c>
      <c r="AC123" s="107">
        <f t="shared" si="7"/>
        <v>36.799999999999997</v>
      </c>
      <c r="AD123" s="107">
        <f t="shared" si="8"/>
        <v>5.48</v>
      </c>
      <c r="AE123" s="164">
        <f t="shared" si="9"/>
        <v>42.28</v>
      </c>
      <c r="AF123" s="165">
        <f>(S74+T74)*32/40</f>
        <v>10.4</v>
      </c>
      <c r="AG123" s="165">
        <f>(Y74+Z74)/2</f>
        <v>19</v>
      </c>
      <c r="AH123" s="165">
        <f>R74*16/20</f>
        <v>4</v>
      </c>
      <c r="AI123" s="165">
        <f>X74</f>
        <v>45</v>
      </c>
    </row>
    <row r="124" spans="1:35" ht="27.75" x14ac:dyDescent="0.65">
      <c r="A124" s="107">
        <v>30</v>
      </c>
      <c r="B124" s="131">
        <v>4</v>
      </c>
      <c r="C124" s="150" t="s">
        <v>58</v>
      </c>
      <c r="D124" s="172"/>
      <c r="E124" s="152" t="s">
        <v>544</v>
      </c>
      <c r="F124" s="153" t="s">
        <v>545</v>
      </c>
      <c r="G124" s="154">
        <v>1100703368122</v>
      </c>
      <c r="H124" s="155" t="s">
        <v>135</v>
      </c>
      <c r="I124" s="157"/>
      <c r="J124" s="157"/>
      <c r="K124" s="158" t="s">
        <v>25</v>
      </c>
      <c r="L124" s="157"/>
      <c r="M124" s="157"/>
      <c r="N124" s="157"/>
      <c r="O124" s="159" t="s">
        <v>42</v>
      </c>
      <c r="P124" s="159" t="s">
        <v>37</v>
      </c>
      <c r="Q124" s="159" t="s">
        <v>43</v>
      </c>
      <c r="R124" s="107">
        <v>6</v>
      </c>
      <c r="S124" s="160">
        <v>6</v>
      </c>
      <c r="T124" s="107">
        <v>14</v>
      </c>
      <c r="U124" s="107">
        <v>7</v>
      </c>
      <c r="V124" s="161">
        <v>8</v>
      </c>
      <c r="W124" s="107">
        <f t="shared" si="14"/>
        <v>41</v>
      </c>
      <c r="X124" s="162">
        <v>37</v>
      </c>
      <c r="Y124" s="162">
        <v>24</v>
      </c>
      <c r="Z124" s="162">
        <v>24</v>
      </c>
      <c r="AA124" s="162">
        <v>30</v>
      </c>
      <c r="AB124" s="163">
        <f t="shared" si="6"/>
        <v>115</v>
      </c>
      <c r="AC124" s="107">
        <f t="shared" si="7"/>
        <v>32.799999999999997</v>
      </c>
      <c r="AD124" s="107">
        <f t="shared" si="8"/>
        <v>4.5999999999999996</v>
      </c>
      <c r="AE124" s="164">
        <f t="shared" si="9"/>
        <v>37.4</v>
      </c>
      <c r="AF124" s="165">
        <f>(S75+T75)*32/40</f>
        <v>3.2</v>
      </c>
      <c r="AG124" s="165">
        <f>(Y75+Z75)/2</f>
        <v>23</v>
      </c>
      <c r="AH124" s="165">
        <f>R75*16/20</f>
        <v>8</v>
      </c>
      <c r="AI124" s="165">
        <f>X75</f>
        <v>49</v>
      </c>
    </row>
  </sheetData>
  <sortState ref="B138:H159">
    <sortCondition ref="E138:E159"/>
  </sortState>
  <mergeCells count="15">
    <mergeCell ref="C1:AA1"/>
    <mergeCell ref="C2:AA2"/>
    <mergeCell ref="A4:A5"/>
    <mergeCell ref="B4:B5"/>
    <mergeCell ref="C4:C5"/>
    <mergeCell ref="D4:D5"/>
    <mergeCell ref="E4:F5"/>
    <mergeCell ref="G4:G5"/>
    <mergeCell ref="H4:H5"/>
    <mergeCell ref="I4:J4"/>
    <mergeCell ref="K4:L4"/>
    <mergeCell ref="M4:N4"/>
    <mergeCell ref="O4:Q4"/>
    <mergeCell ref="R4:V4"/>
    <mergeCell ref="X4:AA4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1"/>
  <sheetViews>
    <sheetView view="pageBreakPreview" zoomScale="120" zoomScaleSheetLayoutView="120" workbookViewId="0">
      <selection activeCell="J8" sqref="J8"/>
    </sheetView>
  </sheetViews>
  <sheetFormatPr defaultRowHeight="24" x14ac:dyDescent="0.2"/>
  <cols>
    <col min="1" max="1" width="7.375" style="12" customWidth="1"/>
    <col min="2" max="2" width="9" style="3"/>
    <col min="3" max="3" width="18.75" style="24" customWidth="1"/>
    <col min="4" max="4" width="13.375" style="3" customWidth="1"/>
    <col min="5" max="5" width="21.125" style="3" customWidth="1"/>
    <col min="6" max="6" width="9" style="3"/>
    <col min="7" max="7" width="8.125" style="3" customWidth="1"/>
    <col min="8" max="16384" width="9" style="3"/>
  </cols>
  <sheetData>
    <row r="1" spans="1:7" ht="36.75" customHeight="1" x14ac:dyDescent="0.2">
      <c r="A1" s="332" t="s">
        <v>546</v>
      </c>
      <c r="B1" s="332"/>
      <c r="C1" s="332"/>
      <c r="D1" s="332"/>
      <c r="E1" s="332"/>
      <c r="F1" s="332"/>
      <c r="G1" s="332"/>
    </row>
    <row r="2" spans="1:7" s="5" customFormat="1" ht="28.5" customHeight="1" x14ac:dyDescent="0.2">
      <c r="A2" s="4" t="s">
        <v>1</v>
      </c>
      <c r="B2" s="42" t="s">
        <v>20</v>
      </c>
      <c r="C2" s="333" t="s">
        <v>4</v>
      </c>
      <c r="D2" s="333"/>
      <c r="E2" s="4" t="s">
        <v>5</v>
      </c>
      <c r="F2" s="4" t="s">
        <v>6</v>
      </c>
      <c r="G2" s="4" t="s">
        <v>3</v>
      </c>
    </row>
    <row r="3" spans="1:7" ht="18" customHeight="1" x14ac:dyDescent="0.5">
      <c r="A3" s="7"/>
      <c r="B3" s="51"/>
      <c r="C3" s="189"/>
      <c r="D3" s="190"/>
      <c r="E3" s="191"/>
      <c r="F3" s="192"/>
      <c r="G3" s="7"/>
    </row>
    <row r="4" spans="1:7" ht="18" customHeight="1" x14ac:dyDescent="0.2">
      <c r="A4" s="7"/>
      <c r="B4" s="51"/>
      <c r="C4" s="189"/>
      <c r="D4" s="190"/>
      <c r="E4" s="193"/>
      <c r="F4" s="192"/>
      <c r="G4" s="7"/>
    </row>
    <row r="5" spans="1:7" ht="18" customHeight="1" x14ac:dyDescent="0.2">
      <c r="A5" s="7"/>
      <c r="B5" s="51"/>
      <c r="C5" s="194"/>
      <c r="D5" s="195"/>
      <c r="E5" s="193"/>
      <c r="F5" s="192"/>
      <c r="G5" s="196"/>
    </row>
    <row r="6" spans="1:7" ht="18" customHeight="1" x14ac:dyDescent="0.2">
      <c r="A6" s="7"/>
      <c r="B6" s="51"/>
      <c r="C6" s="194"/>
      <c r="D6" s="195"/>
      <c r="E6" s="193"/>
      <c r="F6" s="192"/>
      <c r="G6" s="196"/>
    </row>
    <row r="7" spans="1:7" ht="18" customHeight="1" x14ac:dyDescent="0.2">
      <c r="A7" s="7"/>
      <c r="B7" s="51"/>
      <c r="C7" s="194"/>
      <c r="D7" s="195"/>
      <c r="E7" s="193"/>
      <c r="F7" s="201"/>
      <c r="G7" s="196"/>
    </row>
    <row r="8" spans="1:7" ht="18" customHeight="1" x14ac:dyDescent="0.2">
      <c r="A8" s="7"/>
      <c r="B8" s="51"/>
      <c r="C8" s="194"/>
      <c r="D8" s="195"/>
      <c r="E8" s="193"/>
      <c r="F8" s="201"/>
      <c r="G8" s="196"/>
    </row>
    <row r="9" spans="1:7" ht="18" customHeight="1" x14ac:dyDescent="0.2">
      <c r="A9" s="7"/>
      <c r="B9" s="51"/>
      <c r="C9" s="194"/>
      <c r="D9" s="195"/>
      <c r="E9" s="193"/>
      <c r="F9" s="201"/>
      <c r="G9" s="196"/>
    </row>
    <row r="10" spans="1:7" ht="18" customHeight="1" x14ac:dyDescent="0.2">
      <c r="A10" s="7"/>
      <c r="B10" s="51"/>
      <c r="C10" s="194"/>
      <c r="D10" s="195"/>
      <c r="E10" s="193"/>
      <c r="F10" s="201"/>
      <c r="G10" s="7"/>
    </row>
    <row r="11" spans="1:7" ht="18" customHeight="1" x14ac:dyDescent="0.2">
      <c r="A11" s="76"/>
      <c r="B11" s="51"/>
      <c r="C11" s="197"/>
      <c r="D11" s="198"/>
      <c r="E11" s="199"/>
      <c r="F11" s="201"/>
      <c r="G11" s="76"/>
    </row>
    <row r="12" spans="1:7" ht="18" customHeight="1" x14ac:dyDescent="0.2">
      <c r="A12" s="76"/>
      <c r="B12" s="51"/>
      <c r="C12" s="197"/>
      <c r="D12" s="198"/>
      <c r="E12" s="199"/>
      <c r="F12" s="201"/>
      <c r="G12" s="76"/>
    </row>
    <row r="13" spans="1:7" ht="18" customHeight="1" x14ac:dyDescent="0.2">
      <c r="A13" s="76"/>
      <c r="B13" s="51"/>
      <c r="C13" s="194"/>
      <c r="D13" s="195"/>
      <c r="E13" s="193"/>
      <c r="F13" s="201"/>
      <c r="G13" s="200"/>
    </row>
    <row r="14" spans="1:7" ht="18" customHeight="1" x14ac:dyDescent="0.2">
      <c r="A14" s="76"/>
      <c r="B14" s="51"/>
      <c r="C14" s="194"/>
      <c r="D14" s="195"/>
      <c r="E14" s="193"/>
      <c r="F14" s="201"/>
      <c r="G14" s="200"/>
    </row>
    <row r="15" spans="1:7" ht="18" customHeight="1" x14ac:dyDescent="0.2">
      <c r="A15" s="76"/>
      <c r="B15" s="51"/>
      <c r="C15" s="194"/>
      <c r="D15" s="195"/>
      <c r="E15" s="193"/>
      <c r="F15" s="201"/>
      <c r="G15" s="200"/>
    </row>
    <row r="16" spans="1:7" ht="18" customHeight="1" x14ac:dyDescent="0.2">
      <c r="A16" s="76"/>
      <c r="B16" s="51"/>
      <c r="C16" s="194"/>
      <c r="D16" s="195"/>
      <c r="E16" s="193"/>
      <c r="F16" s="201"/>
      <c r="G16" s="76"/>
    </row>
    <row r="17" spans="1:7" ht="18" customHeight="1" x14ac:dyDescent="0.2">
      <c r="A17" s="76"/>
      <c r="B17" s="51"/>
      <c r="C17" s="194"/>
      <c r="D17" s="195"/>
      <c r="E17" s="193"/>
      <c r="F17" s="201"/>
      <c r="G17" s="200"/>
    </row>
    <row r="18" spans="1:7" ht="18" customHeight="1" x14ac:dyDescent="0.2">
      <c r="A18" s="76"/>
      <c r="B18" s="51"/>
      <c r="C18" s="194"/>
      <c r="D18" s="195"/>
      <c r="E18" s="193"/>
      <c r="F18" s="201"/>
      <c r="G18" s="200"/>
    </row>
    <row r="19" spans="1:7" ht="18" customHeight="1" x14ac:dyDescent="0.2">
      <c r="A19" s="76"/>
      <c r="B19" s="51"/>
      <c r="C19" s="194"/>
      <c r="D19" s="195"/>
      <c r="E19" s="193"/>
      <c r="F19" s="201"/>
      <c r="G19" s="76"/>
    </row>
    <row r="20" spans="1:7" ht="18" customHeight="1" x14ac:dyDescent="0.2">
      <c r="A20" s="76"/>
      <c r="B20" s="51"/>
      <c r="C20" s="194"/>
      <c r="D20" s="195"/>
      <c r="E20" s="193"/>
      <c r="F20" s="201"/>
      <c r="G20" s="76"/>
    </row>
    <row r="21" spans="1:7" ht="18" customHeight="1" x14ac:dyDescent="0.55000000000000004">
      <c r="A21" s="23"/>
      <c r="B21" s="51"/>
      <c r="C21" s="52"/>
      <c r="D21" s="53"/>
      <c r="E21" s="62"/>
      <c r="F21" s="202"/>
      <c r="G21" s="11"/>
    </row>
  </sheetData>
  <mergeCells count="2">
    <mergeCell ref="A1:G1"/>
    <mergeCell ref="C2:D2"/>
  </mergeCells>
  <pageMargins left="0.7" right="0.7" top="0.75" bottom="0.75" header="0.3" footer="0.3"/>
  <pageSetup paperSize="9"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7"/>
  <sheetViews>
    <sheetView view="pageBreakPreview" zoomScale="96" zoomScaleNormal="100" zoomScaleSheetLayoutView="96" workbookViewId="0">
      <selection activeCell="J18" sqref="J18"/>
    </sheetView>
  </sheetViews>
  <sheetFormatPr defaultRowHeight="14.25" x14ac:dyDescent="0.2"/>
  <cols>
    <col min="1" max="1" width="4.5" customWidth="1"/>
    <col min="2" max="2" width="11.5" customWidth="1"/>
    <col min="3" max="3" width="14.75" style="211" customWidth="1"/>
    <col min="4" max="4" width="12.5" customWidth="1"/>
    <col min="5" max="5" width="7.875" customWidth="1"/>
    <col min="6" max="6" width="15.25" customWidth="1"/>
    <col min="7" max="7" width="24.5" customWidth="1"/>
  </cols>
  <sheetData>
    <row r="1" spans="1:15" ht="24" x14ac:dyDescent="0.55000000000000004">
      <c r="A1" s="78" t="s">
        <v>34</v>
      </c>
      <c r="B1" s="78" t="s">
        <v>13</v>
      </c>
      <c r="C1" s="334" t="s">
        <v>4</v>
      </c>
      <c r="D1" s="335"/>
      <c r="E1" s="80" t="s">
        <v>36</v>
      </c>
      <c r="F1" s="78" t="s">
        <v>35</v>
      </c>
      <c r="G1" s="78" t="s">
        <v>3</v>
      </c>
      <c r="H1" s="77"/>
      <c r="I1" s="77"/>
      <c r="J1" s="77"/>
      <c r="K1" s="77"/>
      <c r="L1" s="77"/>
      <c r="M1" s="77"/>
      <c r="N1" s="77"/>
      <c r="O1" s="77"/>
    </row>
    <row r="2" spans="1:15" ht="24" x14ac:dyDescent="0.55000000000000004">
      <c r="A2" s="10"/>
      <c r="B2" s="217" t="s">
        <v>579</v>
      </c>
      <c r="C2" s="223" t="s">
        <v>292</v>
      </c>
      <c r="D2" s="220" t="s">
        <v>293</v>
      </c>
      <c r="E2" s="241" t="s">
        <v>592</v>
      </c>
      <c r="F2" s="203"/>
      <c r="G2" s="204"/>
      <c r="H2" s="77"/>
      <c r="I2" s="77"/>
      <c r="J2" s="77"/>
      <c r="K2" s="77"/>
      <c r="L2" s="77"/>
      <c r="M2" s="77"/>
      <c r="N2" s="77"/>
      <c r="O2" s="77"/>
    </row>
    <row r="3" spans="1:15" ht="24" x14ac:dyDescent="0.55000000000000004">
      <c r="A3" s="10"/>
      <c r="B3" s="217" t="s">
        <v>576</v>
      </c>
      <c r="C3" s="223" t="s">
        <v>385</v>
      </c>
      <c r="D3" s="220" t="s">
        <v>386</v>
      </c>
      <c r="E3" s="241" t="s">
        <v>593</v>
      </c>
      <c r="F3" s="204"/>
      <c r="G3" s="204"/>
      <c r="H3" s="77"/>
      <c r="I3" s="77"/>
      <c r="J3" s="77"/>
      <c r="K3" s="77"/>
      <c r="L3" s="77"/>
      <c r="M3" s="77"/>
      <c r="N3" s="77"/>
      <c r="O3" s="77"/>
    </row>
    <row r="4" spans="1:15" ht="24" x14ac:dyDescent="0.55000000000000004">
      <c r="A4" s="10"/>
      <c r="B4" s="217" t="s">
        <v>578</v>
      </c>
      <c r="C4" s="223" t="s">
        <v>456</v>
      </c>
      <c r="D4" s="220" t="s">
        <v>2</v>
      </c>
      <c r="E4" s="72" t="s">
        <v>595</v>
      </c>
      <c r="F4" s="203"/>
      <c r="G4" s="204"/>
      <c r="H4" s="77"/>
      <c r="I4" s="77"/>
      <c r="J4" s="77"/>
      <c r="K4" s="77"/>
      <c r="L4" s="77"/>
      <c r="M4" s="77"/>
      <c r="N4" s="77"/>
      <c r="O4" s="77"/>
    </row>
    <row r="5" spans="1:15" ht="24" x14ac:dyDescent="0.55000000000000004">
      <c r="A5" s="10"/>
      <c r="B5" s="217" t="s">
        <v>581</v>
      </c>
      <c r="C5" s="223" t="s">
        <v>486</v>
      </c>
      <c r="D5" s="220" t="s">
        <v>583</v>
      </c>
      <c r="E5" s="72" t="s">
        <v>595</v>
      </c>
      <c r="F5" s="204"/>
      <c r="G5" s="204"/>
      <c r="H5" s="77"/>
      <c r="I5" s="77"/>
      <c r="J5" s="77"/>
      <c r="K5" s="77"/>
      <c r="L5" s="77"/>
      <c r="M5" s="77"/>
      <c r="N5" s="77"/>
      <c r="O5" s="77"/>
    </row>
    <row r="6" spans="1:15" ht="24" x14ac:dyDescent="0.55000000000000004">
      <c r="A6" s="10"/>
      <c r="B6" s="217" t="s">
        <v>575</v>
      </c>
      <c r="C6" s="223" t="s">
        <v>555</v>
      </c>
      <c r="D6" s="220" t="s">
        <v>533</v>
      </c>
      <c r="E6" s="72" t="s">
        <v>595</v>
      </c>
      <c r="F6" s="203"/>
      <c r="G6" s="204"/>
      <c r="H6" s="77"/>
      <c r="I6" s="77"/>
      <c r="J6" s="77"/>
      <c r="K6" s="77"/>
      <c r="L6" s="77"/>
      <c r="M6" s="77"/>
      <c r="N6" s="77"/>
      <c r="O6" s="77"/>
    </row>
    <row r="7" spans="1:15" ht="24" x14ac:dyDescent="0.55000000000000004">
      <c r="A7" s="10"/>
      <c r="B7" s="217" t="s">
        <v>575</v>
      </c>
      <c r="C7" s="223" t="s">
        <v>538</v>
      </c>
      <c r="D7" s="220" t="s">
        <v>539</v>
      </c>
      <c r="E7" s="72" t="s">
        <v>595</v>
      </c>
      <c r="F7" s="203"/>
      <c r="G7" s="204"/>
      <c r="H7" s="77"/>
      <c r="I7" s="77"/>
      <c r="J7" s="77"/>
      <c r="K7" s="77"/>
      <c r="L7" s="77"/>
      <c r="M7" s="77"/>
      <c r="N7" s="77"/>
      <c r="O7" s="77"/>
    </row>
    <row r="8" spans="1:15" ht="24" x14ac:dyDescent="0.55000000000000004">
      <c r="A8" s="10"/>
      <c r="B8" s="87"/>
      <c r="C8" s="90"/>
      <c r="D8" s="91"/>
      <c r="E8" s="71"/>
      <c r="F8" s="203"/>
      <c r="G8" s="204"/>
      <c r="H8" s="77"/>
      <c r="I8" s="77"/>
      <c r="J8" s="77"/>
      <c r="K8" s="77"/>
      <c r="L8" s="77"/>
      <c r="M8" s="77"/>
      <c r="N8" s="77"/>
      <c r="O8" s="77"/>
    </row>
    <row r="9" spans="1:15" ht="24" x14ac:dyDescent="0.55000000000000004">
      <c r="A9" s="336" t="s">
        <v>637</v>
      </c>
      <c r="B9" s="337"/>
      <c r="C9" s="337"/>
      <c r="D9" s="337"/>
      <c r="E9" s="337"/>
      <c r="F9" s="337"/>
      <c r="G9" s="338"/>
      <c r="H9" s="77"/>
      <c r="I9" s="77"/>
      <c r="J9" s="77"/>
      <c r="K9" s="77"/>
      <c r="L9" s="77"/>
      <c r="M9" s="77"/>
      <c r="N9" s="77"/>
      <c r="O9" s="77"/>
    </row>
    <row r="10" spans="1:15" ht="24" x14ac:dyDescent="0.55000000000000004">
      <c r="A10" s="92">
        <v>4</v>
      </c>
      <c r="B10" s="257">
        <v>9023</v>
      </c>
      <c r="C10" s="258" t="s">
        <v>358</v>
      </c>
      <c r="D10" s="259" t="s">
        <v>359</v>
      </c>
      <c r="E10" s="71" t="s">
        <v>635</v>
      </c>
      <c r="F10" s="203" t="s">
        <v>636</v>
      </c>
      <c r="G10" s="204" t="s">
        <v>638</v>
      </c>
      <c r="H10" s="77"/>
      <c r="I10" s="77"/>
      <c r="J10" s="77"/>
      <c r="K10" s="77"/>
      <c r="L10" s="77"/>
      <c r="M10" s="77"/>
      <c r="N10" s="77"/>
      <c r="O10" s="77"/>
    </row>
    <row r="11" spans="1:15" ht="24" x14ac:dyDescent="0.55000000000000004">
      <c r="A11" s="92">
        <v>19</v>
      </c>
      <c r="B11" s="234">
        <v>9048</v>
      </c>
      <c r="C11" s="272" t="s">
        <v>443</v>
      </c>
      <c r="D11" s="273" t="s">
        <v>444</v>
      </c>
      <c r="E11" s="71" t="s">
        <v>643</v>
      </c>
      <c r="F11" s="203" t="s">
        <v>636</v>
      </c>
      <c r="G11" s="204" t="s">
        <v>644</v>
      </c>
      <c r="H11" s="77"/>
      <c r="I11" s="77"/>
      <c r="J11" s="77"/>
      <c r="K11" s="77"/>
      <c r="L11" s="77"/>
      <c r="M11" s="77"/>
      <c r="N11" s="77"/>
      <c r="O11" s="77"/>
    </row>
    <row r="12" spans="1:15" ht="24" x14ac:dyDescent="0.55000000000000004">
      <c r="A12" s="10"/>
      <c r="B12" s="204"/>
      <c r="C12" s="209"/>
      <c r="D12" s="207"/>
      <c r="E12" s="71"/>
      <c r="F12" s="204"/>
      <c r="G12" s="204"/>
      <c r="H12" s="77"/>
      <c r="I12" s="77"/>
      <c r="J12" s="77"/>
      <c r="K12" s="77"/>
      <c r="L12" s="77"/>
      <c r="M12" s="77"/>
      <c r="N12" s="77"/>
      <c r="O12" s="77"/>
    </row>
    <row r="13" spans="1:15" ht="24" x14ac:dyDescent="0.55000000000000004">
      <c r="A13" s="336" t="s">
        <v>649</v>
      </c>
      <c r="B13" s="337"/>
      <c r="C13" s="337"/>
      <c r="D13" s="337"/>
      <c r="E13" s="337"/>
      <c r="F13" s="337"/>
      <c r="G13" s="338"/>
      <c r="H13" s="77"/>
      <c r="I13" s="77"/>
      <c r="J13" s="77"/>
      <c r="K13" s="77"/>
      <c r="L13" s="77"/>
      <c r="M13" s="77"/>
      <c r="N13" s="77"/>
      <c r="O13" s="77"/>
    </row>
    <row r="14" spans="1:15" ht="24" x14ac:dyDescent="0.55000000000000004">
      <c r="A14" s="252">
        <v>24</v>
      </c>
      <c r="B14" s="8">
        <v>7857</v>
      </c>
      <c r="C14" s="90" t="s">
        <v>609</v>
      </c>
      <c r="D14" s="91" t="s">
        <v>610</v>
      </c>
      <c r="E14" s="71" t="s">
        <v>643</v>
      </c>
      <c r="F14" s="204" t="s">
        <v>650</v>
      </c>
      <c r="G14" s="204" t="s">
        <v>644</v>
      </c>
      <c r="H14" s="77"/>
      <c r="I14" s="77"/>
      <c r="J14" s="77"/>
      <c r="K14" s="77"/>
      <c r="L14" s="77"/>
      <c r="M14" s="77"/>
      <c r="N14" s="77"/>
      <c r="O14" s="77"/>
    </row>
    <row r="15" spans="1:15" ht="24" x14ac:dyDescent="0.55000000000000004">
      <c r="A15" s="10"/>
      <c r="B15" s="56"/>
      <c r="C15" s="52"/>
      <c r="D15" s="53"/>
      <c r="E15" s="71"/>
      <c r="F15" s="204"/>
      <c r="G15" s="204"/>
      <c r="H15" s="77"/>
      <c r="I15" s="77"/>
      <c r="J15" s="77"/>
      <c r="K15" s="77"/>
      <c r="L15" s="77"/>
      <c r="M15" s="77"/>
      <c r="N15" s="77"/>
      <c r="O15" s="77"/>
    </row>
    <row r="16" spans="1:15" ht="24" x14ac:dyDescent="0.55000000000000004">
      <c r="A16" s="336" t="s">
        <v>654</v>
      </c>
      <c r="B16" s="337"/>
      <c r="C16" s="337"/>
      <c r="D16" s="337"/>
      <c r="E16" s="337"/>
      <c r="F16" s="337"/>
      <c r="G16" s="338"/>
      <c r="H16" s="77"/>
      <c r="I16" s="77"/>
      <c r="J16" s="77"/>
      <c r="K16" s="77"/>
      <c r="L16" s="77"/>
      <c r="M16" s="77"/>
      <c r="N16" s="77"/>
      <c r="O16" s="77"/>
    </row>
    <row r="17" spans="1:15" ht="24" x14ac:dyDescent="0.55000000000000004">
      <c r="A17" s="8">
        <v>17</v>
      </c>
      <c r="B17" s="216">
        <v>9045</v>
      </c>
      <c r="C17" s="222" t="s">
        <v>289</v>
      </c>
      <c r="D17" s="219" t="s">
        <v>290</v>
      </c>
      <c r="E17" s="71" t="s">
        <v>655</v>
      </c>
      <c r="F17" s="204" t="s">
        <v>656</v>
      </c>
      <c r="G17" s="204" t="s">
        <v>657</v>
      </c>
      <c r="H17" s="77"/>
      <c r="I17" s="77"/>
      <c r="J17" s="77"/>
      <c r="K17" s="77"/>
      <c r="L17" s="77"/>
      <c r="M17" s="77"/>
      <c r="N17" s="77"/>
      <c r="O17" s="77"/>
    </row>
    <row r="18" spans="1:15" ht="24" x14ac:dyDescent="0.55000000000000004">
      <c r="A18" s="8">
        <v>29</v>
      </c>
      <c r="B18" s="216">
        <v>9058</v>
      </c>
      <c r="C18" s="222" t="s">
        <v>276</v>
      </c>
      <c r="D18" s="219" t="s">
        <v>277</v>
      </c>
      <c r="E18" s="71" t="s">
        <v>655</v>
      </c>
      <c r="F18" s="204" t="s">
        <v>656</v>
      </c>
      <c r="G18" s="204" t="s">
        <v>657</v>
      </c>
      <c r="H18" s="77"/>
      <c r="I18" s="77"/>
      <c r="J18" s="77"/>
      <c r="K18" s="77"/>
      <c r="L18" s="77"/>
      <c r="M18" s="77"/>
      <c r="N18" s="77"/>
      <c r="O18" s="77"/>
    </row>
    <row r="19" spans="1:15" ht="24" x14ac:dyDescent="0.55000000000000004">
      <c r="A19" s="92">
        <v>6</v>
      </c>
      <c r="B19" s="257">
        <v>9033</v>
      </c>
      <c r="C19" s="258" t="s">
        <v>364</v>
      </c>
      <c r="D19" s="259" t="s">
        <v>365</v>
      </c>
      <c r="E19" s="71" t="s">
        <v>658</v>
      </c>
      <c r="F19" s="204" t="s">
        <v>656</v>
      </c>
      <c r="G19" s="204" t="s">
        <v>644</v>
      </c>
      <c r="H19" s="77"/>
      <c r="I19" s="77"/>
      <c r="J19" s="77"/>
      <c r="K19" s="77"/>
      <c r="L19" s="77"/>
      <c r="M19" s="77"/>
      <c r="N19" s="77"/>
      <c r="O19" s="77"/>
    </row>
    <row r="20" spans="1:15" ht="24" x14ac:dyDescent="0.55000000000000004">
      <c r="A20" s="10"/>
      <c r="B20" s="204"/>
      <c r="C20" s="209"/>
      <c r="D20" s="207"/>
      <c r="E20" s="71"/>
      <c r="F20" s="204"/>
      <c r="G20" s="204"/>
      <c r="H20" s="77"/>
      <c r="I20" s="77"/>
      <c r="J20" s="77"/>
      <c r="K20" s="77"/>
      <c r="L20" s="77"/>
      <c r="M20" s="77"/>
      <c r="N20" s="77"/>
      <c r="O20" s="77"/>
    </row>
    <row r="21" spans="1:15" ht="24" x14ac:dyDescent="0.55000000000000004">
      <c r="A21" s="336" t="s">
        <v>663</v>
      </c>
      <c r="B21" s="337"/>
      <c r="C21" s="337"/>
      <c r="D21" s="337"/>
      <c r="E21" s="337"/>
      <c r="F21" s="337"/>
      <c r="G21" s="338"/>
      <c r="H21" s="77"/>
      <c r="I21" s="77"/>
      <c r="J21" s="77"/>
      <c r="K21" s="77"/>
      <c r="L21" s="77"/>
      <c r="M21" s="77"/>
      <c r="N21" s="77"/>
      <c r="O21" s="77"/>
    </row>
    <row r="22" spans="1:15" ht="24" x14ac:dyDescent="0.55000000000000004">
      <c r="A22" s="92">
        <v>33</v>
      </c>
      <c r="B22" s="87" t="s">
        <v>659</v>
      </c>
      <c r="C22" s="94" t="s">
        <v>660</v>
      </c>
      <c r="D22" s="93" t="s">
        <v>661</v>
      </c>
      <c r="E22" s="71" t="s">
        <v>658</v>
      </c>
      <c r="F22" s="204" t="s">
        <v>664</v>
      </c>
      <c r="G22" s="204" t="s">
        <v>644</v>
      </c>
      <c r="H22" s="77"/>
      <c r="I22" s="77"/>
      <c r="J22" s="77"/>
      <c r="K22" s="77"/>
      <c r="L22" s="77"/>
      <c r="M22" s="77"/>
      <c r="N22" s="77"/>
      <c r="O22" s="77"/>
    </row>
    <row r="23" spans="1:15" ht="24" x14ac:dyDescent="0.55000000000000004">
      <c r="A23" s="10"/>
      <c r="B23" s="204"/>
      <c r="C23" s="209"/>
      <c r="D23" s="207"/>
      <c r="E23" s="71"/>
      <c r="F23" s="204"/>
      <c r="G23" s="204"/>
      <c r="H23" s="77"/>
      <c r="I23" s="77"/>
      <c r="J23" s="77"/>
      <c r="K23" s="77"/>
      <c r="L23" s="77"/>
      <c r="M23" s="77"/>
      <c r="N23" s="77"/>
      <c r="O23" s="77"/>
    </row>
    <row r="24" spans="1:15" ht="24" x14ac:dyDescent="0.55000000000000004">
      <c r="A24" s="10"/>
      <c r="B24" s="204"/>
      <c r="C24" s="209"/>
      <c r="D24" s="207"/>
      <c r="E24" s="71"/>
      <c r="F24" s="204"/>
      <c r="G24" s="204"/>
      <c r="H24" s="77"/>
      <c r="I24" s="77"/>
      <c r="J24" s="77"/>
      <c r="K24" s="77"/>
      <c r="L24" s="77"/>
      <c r="M24" s="77"/>
      <c r="N24" s="77"/>
      <c r="O24" s="77"/>
    </row>
    <row r="25" spans="1:15" ht="24" x14ac:dyDescent="0.55000000000000004">
      <c r="A25" s="10"/>
      <c r="B25" s="204"/>
      <c r="C25" s="209"/>
      <c r="D25" s="207"/>
      <c r="E25" s="71"/>
      <c r="F25" s="204"/>
      <c r="G25" s="204"/>
      <c r="H25" s="77"/>
      <c r="I25" s="77"/>
      <c r="J25" s="77"/>
      <c r="K25" s="77"/>
      <c r="L25" s="77"/>
      <c r="M25" s="77"/>
      <c r="N25" s="77"/>
      <c r="O25" s="77"/>
    </row>
    <row r="26" spans="1:15" ht="24" x14ac:dyDescent="0.55000000000000004">
      <c r="A26" s="10"/>
      <c r="B26" s="204"/>
      <c r="C26" s="209"/>
      <c r="D26" s="207"/>
      <c r="E26" s="71"/>
      <c r="F26" s="204"/>
      <c r="G26" s="204"/>
      <c r="H26" s="77"/>
      <c r="I26" s="77"/>
      <c r="J26" s="77"/>
      <c r="K26" s="77"/>
      <c r="L26" s="77"/>
      <c r="M26" s="77"/>
      <c r="N26" s="77"/>
      <c r="O26" s="77"/>
    </row>
    <row r="27" spans="1:15" ht="24" x14ac:dyDescent="0.55000000000000004">
      <c r="A27" s="10"/>
      <c r="B27" s="204"/>
      <c r="C27" s="209"/>
      <c r="D27" s="207"/>
      <c r="E27" s="71"/>
      <c r="F27" s="204"/>
      <c r="G27" s="204"/>
      <c r="H27" s="77"/>
      <c r="I27" s="77"/>
      <c r="J27" s="77"/>
      <c r="K27" s="77"/>
      <c r="L27" s="77"/>
      <c r="M27" s="77"/>
      <c r="N27" s="77"/>
      <c r="O27" s="77"/>
    </row>
    <row r="28" spans="1:15" ht="24" x14ac:dyDescent="0.55000000000000004">
      <c r="A28" s="10"/>
      <c r="B28" s="204"/>
      <c r="C28" s="209"/>
      <c r="D28" s="207"/>
      <c r="E28" s="71"/>
      <c r="F28" s="204"/>
      <c r="G28" s="204"/>
      <c r="H28" s="77"/>
      <c r="I28" s="77"/>
      <c r="J28" s="77"/>
      <c r="K28" s="77"/>
      <c r="L28" s="77"/>
      <c r="M28" s="77"/>
      <c r="N28" s="77"/>
      <c r="O28" s="77"/>
    </row>
    <row r="29" spans="1:15" ht="24" x14ac:dyDescent="0.55000000000000004">
      <c r="A29" s="11"/>
      <c r="B29" s="205"/>
      <c r="C29" s="210"/>
      <c r="D29" s="208"/>
      <c r="E29" s="206"/>
      <c r="F29" s="205"/>
      <c r="G29" s="205"/>
      <c r="H29" s="77"/>
      <c r="I29" s="77"/>
      <c r="J29" s="77"/>
      <c r="K29" s="77"/>
      <c r="L29" s="77"/>
      <c r="M29" s="77"/>
      <c r="N29" s="77"/>
      <c r="O29" s="77"/>
    </row>
    <row r="30" spans="1:15" ht="24" x14ac:dyDescent="0.55000000000000004">
      <c r="A30" s="77"/>
      <c r="B30" s="77"/>
      <c r="C30" s="18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spans="1:15" ht="24" x14ac:dyDescent="0.55000000000000004">
      <c r="A31" s="77"/>
      <c r="B31" s="77"/>
      <c r="C31" s="18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</row>
    <row r="32" spans="1:15" ht="24" x14ac:dyDescent="0.55000000000000004">
      <c r="A32" s="77"/>
      <c r="B32" s="77"/>
      <c r="C32" s="18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</row>
    <row r="33" spans="1:15" ht="24" x14ac:dyDescent="0.55000000000000004">
      <c r="A33" s="77"/>
      <c r="B33" s="77"/>
      <c r="C33" s="18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spans="1:15" ht="24" x14ac:dyDescent="0.55000000000000004">
      <c r="A34" s="77"/>
      <c r="B34" s="77"/>
      <c r="C34" s="18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spans="1:15" ht="24" x14ac:dyDescent="0.55000000000000004">
      <c r="A35" s="77"/>
      <c r="B35" s="77"/>
      <c r="C35" s="18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</row>
    <row r="36" spans="1:15" ht="24" x14ac:dyDescent="0.55000000000000004">
      <c r="A36" s="77"/>
      <c r="B36" s="77"/>
      <c r="C36" s="18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</row>
    <row r="37" spans="1:15" ht="24" x14ac:dyDescent="0.55000000000000004">
      <c r="A37" s="77"/>
      <c r="B37" s="77"/>
      <c r="C37" s="18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</row>
    <row r="38" spans="1:15" ht="24" x14ac:dyDescent="0.55000000000000004">
      <c r="A38" s="77"/>
      <c r="B38" s="77"/>
      <c r="C38" s="18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</row>
    <row r="39" spans="1:15" ht="24" x14ac:dyDescent="0.55000000000000004">
      <c r="A39" s="77"/>
      <c r="B39" s="77"/>
      <c r="C39" s="18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</row>
    <row r="40" spans="1:15" ht="24" x14ac:dyDescent="0.55000000000000004">
      <c r="A40" s="77"/>
      <c r="B40" s="77"/>
      <c r="C40" s="18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</row>
    <row r="41" spans="1:15" ht="24" x14ac:dyDescent="0.55000000000000004">
      <c r="A41" s="77"/>
      <c r="B41" s="77"/>
      <c r="C41" s="18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</row>
    <row r="42" spans="1:15" ht="24" x14ac:dyDescent="0.55000000000000004">
      <c r="A42" s="77"/>
      <c r="B42" s="77"/>
      <c r="C42" s="18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</row>
    <row r="43" spans="1:15" ht="24" x14ac:dyDescent="0.55000000000000004">
      <c r="A43" s="77"/>
      <c r="B43" s="77"/>
      <c r="C43" s="18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</row>
    <row r="44" spans="1:15" ht="24" x14ac:dyDescent="0.55000000000000004">
      <c r="A44" s="77"/>
      <c r="B44" s="77"/>
      <c r="C44" s="18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</row>
    <row r="45" spans="1:15" ht="24" x14ac:dyDescent="0.55000000000000004">
      <c r="A45" s="77"/>
      <c r="B45" s="77"/>
      <c r="C45" s="18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</row>
    <row r="46" spans="1:15" ht="24" x14ac:dyDescent="0.55000000000000004">
      <c r="A46" s="77"/>
      <c r="B46" s="77"/>
      <c r="C46" s="18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</row>
    <row r="47" spans="1:15" ht="24" x14ac:dyDescent="0.55000000000000004">
      <c r="A47" s="77"/>
      <c r="B47" s="77"/>
      <c r="C47" s="18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</row>
    <row r="48" spans="1:15" ht="24" x14ac:dyDescent="0.55000000000000004">
      <c r="A48" s="77"/>
      <c r="B48" s="77"/>
      <c r="C48" s="18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</row>
    <row r="49" spans="1:15" ht="24" x14ac:dyDescent="0.55000000000000004">
      <c r="A49" s="77"/>
      <c r="B49" s="77"/>
      <c r="C49" s="18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spans="1:15" ht="24" x14ac:dyDescent="0.55000000000000004">
      <c r="A50" s="77"/>
      <c r="B50" s="77"/>
      <c r="C50" s="18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spans="1:15" ht="24" x14ac:dyDescent="0.55000000000000004">
      <c r="A51" s="77"/>
      <c r="B51" s="77"/>
      <c r="C51" s="18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</row>
    <row r="52" spans="1:15" ht="24" x14ac:dyDescent="0.55000000000000004">
      <c r="A52" s="77"/>
      <c r="B52" s="77"/>
      <c r="C52" s="18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</row>
    <row r="53" spans="1:15" ht="24" x14ac:dyDescent="0.55000000000000004">
      <c r="A53" s="77"/>
      <c r="B53" s="77"/>
      <c r="C53" s="18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</row>
    <row r="54" spans="1:15" ht="24" x14ac:dyDescent="0.55000000000000004">
      <c r="A54" s="77"/>
      <c r="B54" s="77"/>
      <c r="C54" s="18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</row>
    <row r="55" spans="1:15" ht="24" x14ac:dyDescent="0.55000000000000004">
      <c r="A55" s="77"/>
      <c r="B55" s="77"/>
      <c r="C55" s="18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</row>
    <row r="56" spans="1:15" ht="24" x14ac:dyDescent="0.55000000000000004">
      <c r="A56" s="77"/>
      <c r="B56" s="77"/>
      <c r="C56" s="18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</row>
    <row r="57" spans="1:15" ht="24" x14ac:dyDescent="0.55000000000000004">
      <c r="A57" s="77"/>
      <c r="B57" s="77"/>
      <c r="C57" s="18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</row>
    <row r="58" spans="1:15" ht="24" x14ac:dyDescent="0.55000000000000004">
      <c r="A58" s="77"/>
      <c r="B58" s="77"/>
      <c r="C58" s="18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</row>
    <row r="59" spans="1:15" ht="24" x14ac:dyDescent="0.55000000000000004">
      <c r="A59" s="77"/>
      <c r="B59" s="77"/>
      <c r="C59" s="18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</row>
    <row r="60" spans="1:15" ht="24" x14ac:dyDescent="0.55000000000000004">
      <c r="A60" s="77"/>
      <c r="B60" s="77"/>
      <c r="C60" s="18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</row>
    <row r="61" spans="1:15" ht="24" x14ac:dyDescent="0.55000000000000004">
      <c r="A61" s="77"/>
      <c r="B61" s="77"/>
      <c r="C61" s="18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</row>
    <row r="62" spans="1:15" ht="24" x14ac:dyDescent="0.55000000000000004">
      <c r="A62" s="77"/>
      <c r="B62" s="77"/>
      <c r="C62" s="18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</row>
    <row r="63" spans="1:15" ht="24" x14ac:dyDescent="0.55000000000000004">
      <c r="A63" s="77"/>
      <c r="B63" s="77"/>
      <c r="C63" s="18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</row>
    <row r="64" spans="1:15" ht="24" x14ac:dyDescent="0.55000000000000004">
      <c r="A64" s="77"/>
      <c r="B64" s="77"/>
      <c r="C64" s="18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</row>
    <row r="65" spans="1:15" ht="24" x14ac:dyDescent="0.55000000000000004">
      <c r="A65" s="77"/>
      <c r="B65" s="77"/>
      <c r="C65" s="18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</row>
    <row r="66" spans="1:15" ht="24" x14ac:dyDescent="0.55000000000000004">
      <c r="A66" s="77"/>
      <c r="B66" s="77"/>
      <c r="C66" s="18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</row>
    <row r="67" spans="1:15" ht="24" x14ac:dyDescent="0.55000000000000004">
      <c r="A67" s="77"/>
      <c r="B67" s="77"/>
      <c r="C67" s="18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</row>
    <row r="68" spans="1:15" ht="24" x14ac:dyDescent="0.55000000000000004">
      <c r="A68" s="77"/>
      <c r="B68" s="77"/>
      <c r="C68" s="18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</row>
    <row r="69" spans="1:15" ht="24" x14ac:dyDescent="0.55000000000000004">
      <c r="A69" s="77"/>
      <c r="B69" s="77"/>
      <c r="C69" s="18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</row>
    <row r="70" spans="1:15" ht="24" x14ac:dyDescent="0.55000000000000004">
      <c r="A70" s="77"/>
      <c r="B70" s="77"/>
      <c r="C70" s="18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</row>
    <row r="71" spans="1:15" ht="24" x14ac:dyDescent="0.55000000000000004">
      <c r="A71" s="77"/>
      <c r="B71" s="77"/>
      <c r="C71" s="18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</row>
    <row r="72" spans="1:15" ht="24" x14ac:dyDescent="0.55000000000000004">
      <c r="A72" s="77"/>
      <c r="B72" s="77"/>
      <c r="C72" s="18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</row>
    <row r="73" spans="1:15" ht="24" x14ac:dyDescent="0.55000000000000004">
      <c r="A73" s="77"/>
      <c r="B73" s="77"/>
      <c r="C73" s="18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</row>
    <row r="74" spans="1:15" ht="24" x14ac:dyDescent="0.55000000000000004">
      <c r="A74" s="77"/>
      <c r="B74" s="77"/>
      <c r="C74" s="18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</row>
    <row r="75" spans="1:15" ht="24" x14ac:dyDescent="0.55000000000000004">
      <c r="A75" s="77"/>
      <c r="B75" s="77"/>
      <c r="C75" s="18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</row>
    <row r="76" spans="1:15" ht="24" x14ac:dyDescent="0.55000000000000004">
      <c r="A76" s="77"/>
      <c r="B76" s="77"/>
      <c r="C76" s="18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</row>
    <row r="77" spans="1:15" ht="24" x14ac:dyDescent="0.55000000000000004">
      <c r="A77" s="77"/>
      <c r="B77" s="77"/>
      <c r="C77" s="18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</row>
  </sheetData>
  <mergeCells count="5">
    <mergeCell ref="C1:D1"/>
    <mergeCell ref="A9:G9"/>
    <mergeCell ref="A13:G13"/>
    <mergeCell ref="A16:G16"/>
    <mergeCell ref="A21:G21"/>
  </mergeCells>
  <pageMargins left="0.7" right="0.7" top="0.75" bottom="0.75" header="0.3" footer="0.3"/>
  <pageSetup paperSize="9" scale="9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workbookViewId="0">
      <selection activeCell="E28" sqref="E28"/>
    </sheetView>
  </sheetViews>
  <sheetFormatPr defaultRowHeight="14.25" x14ac:dyDescent="0.2"/>
  <cols>
    <col min="4" max="4" width="13" customWidth="1"/>
  </cols>
  <sheetData>
    <row r="2" spans="1:8" x14ac:dyDescent="0.2">
      <c r="A2" s="292">
        <v>26</v>
      </c>
      <c r="B2">
        <v>9055</v>
      </c>
      <c r="C2" t="s">
        <v>434</v>
      </c>
      <c r="D2" t="s">
        <v>435</v>
      </c>
      <c r="E2" t="s">
        <v>670</v>
      </c>
      <c r="F2" t="s">
        <v>644</v>
      </c>
    </row>
    <row r="3" spans="1:8" x14ac:dyDescent="0.2">
      <c r="A3">
        <v>27</v>
      </c>
      <c r="B3">
        <v>8123</v>
      </c>
      <c r="C3" t="s">
        <v>675</v>
      </c>
      <c r="D3" t="s">
        <v>676</v>
      </c>
      <c r="E3" t="s">
        <v>677</v>
      </c>
      <c r="F3" t="s">
        <v>644</v>
      </c>
      <c r="H3" t="s">
        <v>680</v>
      </c>
    </row>
    <row r="4" spans="1:8" x14ac:dyDescent="0.2">
      <c r="A4">
        <v>30</v>
      </c>
      <c r="B4">
        <v>8809</v>
      </c>
      <c r="C4" t="s">
        <v>678</v>
      </c>
      <c r="D4" t="s">
        <v>138</v>
      </c>
      <c r="E4" t="s">
        <v>677</v>
      </c>
      <c r="F4" t="s">
        <v>644</v>
      </c>
      <c r="H4" t="s">
        <v>680</v>
      </c>
    </row>
    <row r="5" spans="1:8" x14ac:dyDescent="0.2">
      <c r="A5">
        <v>36</v>
      </c>
      <c r="B5">
        <v>8144</v>
      </c>
      <c r="C5" t="s">
        <v>679</v>
      </c>
      <c r="D5" t="s">
        <v>301</v>
      </c>
      <c r="E5" t="s">
        <v>677</v>
      </c>
      <c r="F5" t="s">
        <v>644</v>
      </c>
      <c r="H5" t="s">
        <v>680</v>
      </c>
    </row>
    <row r="6" spans="1:8" x14ac:dyDescent="0.2">
      <c r="A6">
        <v>12</v>
      </c>
      <c r="B6">
        <v>9077</v>
      </c>
      <c r="C6" t="s">
        <v>683</v>
      </c>
      <c r="D6" t="s">
        <v>684</v>
      </c>
      <c r="E6" t="s">
        <v>685</v>
      </c>
      <c r="F6" t="s">
        <v>644</v>
      </c>
      <c r="H6" t="s">
        <v>680</v>
      </c>
    </row>
    <row r="7" spans="1:8" x14ac:dyDescent="0.2">
      <c r="A7">
        <v>17</v>
      </c>
      <c r="B7">
        <v>9040</v>
      </c>
      <c r="C7" t="s">
        <v>16</v>
      </c>
      <c r="D7" t="s">
        <v>429</v>
      </c>
      <c r="E7" t="s">
        <v>685</v>
      </c>
      <c r="F7" t="s">
        <v>644</v>
      </c>
      <c r="H7" t="s">
        <v>680</v>
      </c>
    </row>
    <row r="8" spans="1:8" x14ac:dyDescent="0.2">
      <c r="A8">
        <v>29</v>
      </c>
      <c r="B8">
        <v>9046</v>
      </c>
      <c r="C8" t="s">
        <v>540</v>
      </c>
      <c r="D8" t="s">
        <v>541</v>
      </c>
      <c r="E8" t="s">
        <v>670</v>
      </c>
      <c r="F8" t="s">
        <v>644</v>
      </c>
      <c r="H8" t="s">
        <v>680</v>
      </c>
    </row>
    <row r="9" spans="1:8" x14ac:dyDescent="0.2">
      <c r="A9">
        <v>4</v>
      </c>
      <c r="B9">
        <v>8084</v>
      </c>
      <c r="C9" t="s">
        <v>686</v>
      </c>
      <c r="D9" t="s">
        <v>187</v>
      </c>
      <c r="E9" t="s">
        <v>687</v>
      </c>
      <c r="F9" t="s">
        <v>688</v>
      </c>
      <c r="H9" t="s">
        <v>680</v>
      </c>
    </row>
    <row r="10" spans="1:8" x14ac:dyDescent="0.2">
      <c r="A10">
        <v>31</v>
      </c>
      <c r="B10">
        <v>8170</v>
      </c>
      <c r="C10" t="s">
        <v>689</v>
      </c>
      <c r="D10" t="s">
        <v>263</v>
      </c>
      <c r="E10" t="s">
        <v>687</v>
      </c>
      <c r="F10" t="s">
        <v>688</v>
      </c>
      <c r="H10" t="s">
        <v>691</v>
      </c>
    </row>
    <row r="11" spans="1:8" x14ac:dyDescent="0.2">
      <c r="A11">
        <v>34</v>
      </c>
      <c r="B11">
        <v>8412</v>
      </c>
      <c r="C11" t="s">
        <v>690</v>
      </c>
      <c r="D11" t="s">
        <v>272</v>
      </c>
      <c r="E11" t="s">
        <v>687</v>
      </c>
      <c r="F11" t="s">
        <v>688</v>
      </c>
      <c r="H11" t="s">
        <v>691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59"/>
  <sheetViews>
    <sheetView topLeftCell="A45" workbookViewId="0">
      <selection activeCell="F72" sqref="F72"/>
    </sheetView>
  </sheetViews>
  <sheetFormatPr defaultRowHeight="23.25" customHeight="1" x14ac:dyDescent="0.55000000000000004"/>
  <cols>
    <col min="1" max="1" width="4.5" style="120" customWidth="1"/>
    <col min="2" max="2" width="3.375" style="120" customWidth="1"/>
    <col min="3" max="3" width="6.125" style="77" customWidth="1"/>
    <col min="4" max="4" width="10.375" style="77" customWidth="1"/>
    <col min="5" max="5" width="15.875" style="187" customWidth="1"/>
    <col min="6" max="6" width="14.375" style="77" customWidth="1"/>
    <col min="7" max="7" width="19" style="126" customWidth="1"/>
    <col min="8" max="8" width="20.25" style="77" customWidth="1"/>
    <col min="9" max="16384" width="9" style="77"/>
  </cols>
  <sheetData>
    <row r="1" spans="1:8" s="119" customFormat="1" ht="22.5" customHeight="1" x14ac:dyDescent="0.7">
      <c r="A1" s="114"/>
      <c r="B1" s="114"/>
      <c r="C1" s="301" t="s">
        <v>146</v>
      </c>
      <c r="D1" s="301"/>
      <c r="E1" s="301"/>
      <c r="F1" s="301"/>
      <c r="G1" s="301"/>
      <c r="H1" s="301"/>
    </row>
    <row r="2" spans="1:8" s="119" customFormat="1" ht="22.5" customHeight="1" x14ac:dyDescent="0.7">
      <c r="A2" s="114"/>
      <c r="B2" s="114"/>
      <c r="C2" s="301" t="s">
        <v>147</v>
      </c>
      <c r="D2" s="301"/>
      <c r="E2" s="301"/>
      <c r="F2" s="301"/>
      <c r="G2" s="301"/>
      <c r="H2" s="301"/>
    </row>
    <row r="3" spans="1:8" ht="22.5" customHeight="1" x14ac:dyDescent="0.55000000000000004">
      <c r="C3" s="121"/>
      <c r="D3" s="121"/>
      <c r="E3" s="122"/>
      <c r="F3" s="121"/>
      <c r="G3" s="121"/>
      <c r="H3" s="121"/>
    </row>
    <row r="4" spans="1:8" ht="22.5" customHeight="1" x14ac:dyDescent="0.55000000000000004">
      <c r="A4" s="302" t="s">
        <v>34</v>
      </c>
      <c r="B4" s="302" t="s">
        <v>6</v>
      </c>
      <c r="C4" s="304" t="s">
        <v>1</v>
      </c>
      <c r="D4" s="304" t="s">
        <v>13</v>
      </c>
      <c r="E4" s="306" t="s">
        <v>0</v>
      </c>
      <c r="F4" s="307"/>
      <c r="G4" s="304" t="s">
        <v>148</v>
      </c>
      <c r="H4" s="304" t="s">
        <v>149</v>
      </c>
    </row>
    <row r="5" spans="1:8" ht="22.5" customHeight="1" x14ac:dyDescent="0.55000000000000004">
      <c r="A5" s="303"/>
      <c r="B5" s="303"/>
      <c r="C5" s="305"/>
      <c r="D5" s="305"/>
      <c r="E5" s="308"/>
      <c r="F5" s="309"/>
      <c r="G5" s="305"/>
      <c r="H5" s="305"/>
    </row>
    <row r="6" spans="1:8" ht="22.5" customHeight="1" x14ac:dyDescent="0.55000000000000004">
      <c r="A6" s="107">
        <v>1</v>
      </c>
      <c r="B6" s="131">
        <v>1</v>
      </c>
      <c r="C6" s="150" t="s">
        <v>57</v>
      </c>
      <c r="D6" s="151"/>
      <c r="E6" s="152" t="s">
        <v>174</v>
      </c>
      <c r="F6" s="153" t="s">
        <v>175</v>
      </c>
      <c r="G6" s="154">
        <v>1629400014930</v>
      </c>
      <c r="H6" s="155" t="s">
        <v>176</v>
      </c>
    </row>
    <row r="7" spans="1:8" ht="22.5" customHeight="1" x14ac:dyDescent="0.55000000000000004">
      <c r="A7" s="107">
        <v>2</v>
      </c>
      <c r="B7" s="131">
        <v>1</v>
      </c>
      <c r="C7" s="166" t="s">
        <v>116</v>
      </c>
      <c r="D7" s="107" t="s">
        <v>177</v>
      </c>
      <c r="E7" s="167" t="s">
        <v>178</v>
      </c>
      <c r="F7" s="168" t="s">
        <v>179</v>
      </c>
      <c r="G7" s="107" t="s">
        <v>180</v>
      </c>
      <c r="H7" s="107" t="s">
        <v>40</v>
      </c>
    </row>
    <row r="8" spans="1:8" ht="22.5" customHeight="1" x14ac:dyDescent="0.55000000000000004">
      <c r="A8" s="107">
        <v>3</v>
      </c>
      <c r="B8" s="131">
        <v>1</v>
      </c>
      <c r="C8" s="166" t="s">
        <v>121</v>
      </c>
      <c r="D8" s="107" t="s">
        <v>181</v>
      </c>
      <c r="E8" s="167" t="s">
        <v>182</v>
      </c>
      <c r="F8" s="168" t="s">
        <v>183</v>
      </c>
      <c r="G8" s="107" t="s">
        <v>184</v>
      </c>
      <c r="H8" s="107" t="s">
        <v>40</v>
      </c>
    </row>
    <row r="9" spans="1:8" ht="22.5" customHeight="1" x14ac:dyDescent="0.55000000000000004">
      <c r="A9" s="107">
        <v>4</v>
      </c>
      <c r="B9" s="131">
        <v>1</v>
      </c>
      <c r="C9" s="166" t="s">
        <v>109</v>
      </c>
      <c r="D9" s="107" t="s">
        <v>185</v>
      </c>
      <c r="E9" s="167" t="s">
        <v>186</v>
      </c>
      <c r="F9" s="169" t="s">
        <v>187</v>
      </c>
      <c r="G9" s="107" t="s">
        <v>188</v>
      </c>
      <c r="H9" s="107" t="s">
        <v>40</v>
      </c>
    </row>
    <row r="10" spans="1:8" ht="22.5" customHeight="1" x14ac:dyDescent="0.55000000000000004">
      <c r="A10" s="107">
        <v>5</v>
      </c>
      <c r="B10" s="131">
        <v>1</v>
      </c>
      <c r="C10" s="166" t="s">
        <v>81</v>
      </c>
      <c r="D10" s="107" t="s">
        <v>189</v>
      </c>
      <c r="E10" s="170" t="s">
        <v>190</v>
      </c>
      <c r="F10" s="169" t="s">
        <v>191</v>
      </c>
      <c r="G10" s="107" t="s">
        <v>192</v>
      </c>
      <c r="H10" s="107" t="s">
        <v>40</v>
      </c>
    </row>
    <row r="11" spans="1:8" ht="22.5" customHeight="1" x14ac:dyDescent="0.55000000000000004">
      <c r="A11" s="107">
        <v>6</v>
      </c>
      <c r="B11" s="131">
        <v>1</v>
      </c>
      <c r="C11" s="166" t="s">
        <v>41</v>
      </c>
      <c r="D11" s="107" t="s">
        <v>193</v>
      </c>
      <c r="E11" s="170" t="s">
        <v>194</v>
      </c>
      <c r="F11" s="169" t="s">
        <v>195</v>
      </c>
      <c r="G11" s="107" t="s">
        <v>196</v>
      </c>
      <c r="H11" s="107" t="s">
        <v>40</v>
      </c>
    </row>
    <row r="12" spans="1:8" ht="22.5" customHeight="1" x14ac:dyDescent="0.55000000000000004">
      <c r="A12" s="107">
        <v>7</v>
      </c>
      <c r="B12" s="131">
        <v>1</v>
      </c>
      <c r="C12" s="166" t="s">
        <v>112</v>
      </c>
      <c r="D12" s="107" t="s">
        <v>197</v>
      </c>
      <c r="E12" s="170" t="s">
        <v>198</v>
      </c>
      <c r="F12" s="169" t="s">
        <v>199</v>
      </c>
      <c r="G12" s="107" t="s">
        <v>200</v>
      </c>
      <c r="H12" s="107" t="s">
        <v>40</v>
      </c>
    </row>
    <row r="13" spans="1:8" ht="22.5" customHeight="1" x14ac:dyDescent="0.55000000000000004">
      <c r="A13" s="107">
        <v>8</v>
      </c>
      <c r="B13" s="131">
        <v>1</v>
      </c>
      <c r="C13" s="166" t="s">
        <v>91</v>
      </c>
      <c r="D13" s="107" t="s">
        <v>201</v>
      </c>
      <c r="E13" s="170" t="s">
        <v>202</v>
      </c>
      <c r="F13" s="169" t="s">
        <v>203</v>
      </c>
      <c r="G13" s="107" t="s">
        <v>204</v>
      </c>
      <c r="H13" s="107" t="s">
        <v>40</v>
      </c>
    </row>
    <row r="14" spans="1:8" ht="22.5" customHeight="1" x14ac:dyDescent="0.55000000000000004">
      <c r="A14" s="107">
        <v>9</v>
      </c>
      <c r="B14" s="131">
        <v>1</v>
      </c>
      <c r="C14" s="166" t="s">
        <v>46</v>
      </c>
      <c r="D14" s="107" t="s">
        <v>205</v>
      </c>
      <c r="E14" s="170" t="s">
        <v>206</v>
      </c>
      <c r="F14" s="169" t="s">
        <v>207</v>
      </c>
      <c r="G14" s="107" t="s">
        <v>208</v>
      </c>
      <c r="H14" s="107" t="s">
        <v>40</v>
      </c>
    </row>
    <row r="15" spans="1:8" ht="22.5" customHeight="1" x14ac:dyDescent="0.55000000000000004">
      <c r="A15" s="107">
        <v>10</v>
      </c>
      <c r="B15" s="131">
        <v>1</v>
      </c>
      <c r="C15" s="166" t="s">
        <v>137</v>
      </c>
      <c r="D15" s="107" t="s">
        <v>209</v>
      </c>
      <c r="E15" s="170" t="s">
        <v>210</v>
      </c>
      <c r="F15" s="169" t="s">
        <v>211</v>
      </c>
      <c r="G15" s="107" t="s">
        <v>212</v>
      </c>
      <c r="H15" s="107" t="s">
        <v>40</v>
      </c>
    </row>
    <row r="16" spans="1:8" ht="22.5" customHeight="1" x14ac:dyDescent="0.55000000000000004">
      <c r="A16" s="107">
        <v>11</v>
      </c>
      <c r="B16" s="131">
        <v>1</v>
      </c>
      <c r="C16" s="166" t="s">
        <v>101</v>
      </c>
      <c r="D16" s="107" t="s">
        <v>213</v>
      </c>
      <c r="E16" s="170" t="s">
        <v>214</v>
      </c>
      <c r="F16" s="169" t="s">
        <v>215</v>
      </c>
      <c r="G16" s="107" t="s">
        <v>216</v>
      </c>
      <c r="H16" s="107" t="s">
        <v>40</v>
      </c>
    </row>
    <row r="17" spans="1:8" ht="22.5" customHeight="1" x14ac:dyDescent="0.55000000000000004">
      <c r="A17" s="107">
        <v>12</v>
      </c>
      <c r="B17" s="131">
        <v>1</v>
      </c>
      <c r="C17" s="166" t="s">
        <v>120</v>
      </c>
      <c r="D17" s="107" t="s">
        <v>217</v>
      </c>
      <c r="E17" s="170" t="s">
        <v>218</v>
      </c>
      <c r="F17" s="169" t="s">
        <v>219</v>
      </c>
      <c r="G17" s="107" t="s">
        <v>220</v>
      </c>
      <c r="H17" s="107" t="s">
        <v>40</v>
      </c>
    </row>
    <row r="18" spans="1:8" ht="22.5" customHeight="1" x14ac:dyDescent="0.55000000000000004">
      <c r="A18" s="107">
        <v>13</v>
      </c>
      <c r="B18" s="131">
        <v>1</v>
      </c>
      <c r="C18" s="166" t="s">
        <v>80</v>
      </c>
      <c r="D18" s="107" t="s">
        <v>221</v>
      </c>
      <c r="E18" s="170" t="s">
        <v>222</v>
      </c>
      <c r="F18" s="169" t="s">
        <v>223</v>
      </c>
      <c r="G18" s="107" t="s">
        <v>224</v>
      </c>
      <c r="H18" s="107" t="s">
        <v>40</v>
      </c>
    </row>
    <row r="19" spans="1:8" ht="22.5" customHeight="1" x14ac:dyDescent="0.55000000000000004">
      <c r="A19" s="107">
        <v>14</v>
      </c>
      <c r="B19" s="131">
        <v>1</v>
      </c>
      <c r="C19" s="166" t="s">
        <v>78</v>
      </c>
      <c r="D19" s="107" t="s">
        <v>225</v>
      </c>
      <c r="E19" s="170" t="s">
        <v>226</v>
      </c>
      <c r="F19" s="169" t="s">
        <v>227</v>
      </c>
      <c r="G19" s="107" t="s">
        <v>228</v>
      </c>
      <c r="H19" s="107" t="s">
        <v>40</v>
      </c>
    </row>
    <row r="20" spans="1:8" ht="22.5" customHeight="1" x14ac:dyDescent="0.55000000000000004">
      <c r="A20" s="107">
        <v>15</v>
      </c>
      <c r="B20" s="131">
        <v>1</v>
      </c>
      <c r="C20" s="166" t="s">
        <v>103</v>
      </c>
      <c r="D20" s="107" t="s">
        <v>229</v>
      </c>
      <c r="E20" s="170" t="s">
        <v>230</v>
      </c>
      <c r="F20" s="169" t="s">
        <v>231</v>
      </c>
      <c r="G20" s="107" t="s">
        <v>232</v>
      </c>
      <c r="H20" s="107" t="s">
        <v>40</v>
      </c>
    </row>
    <row r="21" spans="1:8" ht="22.5" customHeight="1" x14ac:dyDescent="0.55000000000000004">
      <c r="A21" s="107">
        <v>16</v>
      </c>
      <c r="B21" s="131">
        <v>1</v>
      </c>
      <c r="C21" s="166" t="s">
        <v>79</v>
      </c>
      <c r="D21" s="107" t="s">
        <v>233</v>
      </c>
      <c r="E21" s="170" t="s">
        <v>234</v>
      </c>
      <c r="F21" s="169" t="s">
        <v>235</v>
      </c>
      <c r="G21" s="107" t="s">
        <v>236</v>
      </c>
      <c r="H21" s="107" t="s">
        <v>40</v>
      </c>
    </row>
    <row r="22" spans="1:8" ht="22.5" customHeight="1" x14ac:dyDescent="0.55000000000000004">
      <c r="A22" s="107">
        <v>17</v>
      </c>
      <c r="B22" s="131">
        <v>1</v>
      </c>
      <c r="C22" s="166" t="s">
        <v>67</v>
      </c>
      <c r="D22" s="107" t="s">
        <v>237</v>
      </c>
      <c r="E22" s="170" t="s">
        <v>238</v>
      </c>
      <c r="F22" s="169" t="s">
        <v>239</v>
      </c>
      <c r="G22" s="107" t="s">
        <v>240</v>
      </c>
      <c r="H22" s="107" t="s">
        <v>40</v>
      </c>
    </row>
    <row r="23" spans="1:8" ht="22.5" customHeight="1" x14ac:dyDescent="0.55000000000000004">
      <c r="A23" s="107">
        <v>18</v>
      </c>
      <c r="B23" s="131">
        <v>1</v>
      </c>
      <c r="C23" s="166" t="s">
        <v>107</v>
      </c>
      <c r="D23" s="107" t="s">
        <v>241</v>
      </c>
      <c r="E23" s="170" t="s">
        <v>242</v>
      </c>
      <c r="F23" s="169" t="s">
        <v>243</v>
      </c>
      <c r="G23" s="107" t="s">
        <v>244</v>
      </c>
      <c r="H23" s="107" t="s">
        <v>40</v>
      </c>
    </row>
    <row r="24" spans="1:8" ht="22.5" customHeight="1" x14ac:dyDescent="0.55000000000000004">
      <c r="A24" s="107">
        <v>19</v>
      </c>
      <c r="B24" s="131">
        <v>1</v>
      </c>
      <c r="C24" s="166" t="s">
        <v>69</v>
      </c>
      <c r="D24" s="107" t="s">
        <v>245</v>
      </c>
      <c r="E24" s="170" t="s">
        <v>246</v>
      </c>
      <c r="F24" s="169" t="s">
        <v>247</v>
      </c>
      <c r="G24" s="107" t="s">
        <v>248</v>
      </c>
      <c r="H24" s="107" t="s">
        <v>40</v>
      </c>
    </row>
    <row r="25" spans="1:8" ht="22.5" customHeight="1" x14ac:dyDescent="0.55000000000000004">
      <c r="A25" s="107">
        <v>20</v>
      </c>
      <c r="B25" s="131">
        <v>1</v>
      </c>
      <c r="C25" s="166" t="s">
        <v>68</v>
      </c>
      <c r="D25" s="107" t="s">
        <v>249</v>
      </c>
      <c r="E25" s="170" t="s">
        <v>250</v>
      </c>
      <c r="F25" s="169" t="s">
        <v>251</v>
      </c>
      <c r="G25" s="107" t="s">
        <v>252</v>
      </c>
      <c r="H25" s="107" t="s">
        <v>40</v>
      </c>
    </row>
    <row r="26" spans="1:8" ht="22.5" customHeight="1" x14ac:dyDescent="0.55000000000000004">
      <c r="A26" s="107">
        <v>21</v>
      </c>
      <c r="B26" s="131">
        <v>1</v>
      </c>
      <c r="C26" s="166" t="s">
        <v>113</v>
      </c>
      <c r="D26" s="107" t="s">
        <v>253</v>
      </c>
      <c r="E26" s="170" t="s">
        <v>254</v>
      </c>
      <c r="F26" s="169" t="s">
        <v>255</v>
      </c>
      <c r="G26" s="107" t="s">
        <v>256</v>
      </c>
      <c r="H26" s="107" t="s">
        <v>40</v>
      </c>
    </row>
    <row r="27" spans="1:8" ht="22.5" customHeight="1" x14ac:dyDescent="0.55000000000000004">
      <c r="A27" s="107">
        <v>22</v>
      </c>
      <c r="B27" s="131">
        <v>1</v>
      </c>
      <c r="C27" s="166" t="s">
        <v>60</v>
      </c>
      <c r="D27" s="107" t="s">
        <v>257</v>
      </c>
      <c r="E27" s="170" t="s">
        <v>258</v>
      </c>
      <c r="F27" s="169" t="s">
        <v>259</v>
      </c>
      <c r="G27" s="107" t="s">
        <v>260</v>
      </c>
      <c r="H27" s="107" t="s">
        <v>40</v>
      </c>
    </row>
    <row r="28" spans="1:8" ht="22.5" customHeight="1" x14ac:dyDescent="0.55000000000000004">
      <c r="A28" s="107">
        <v>23</v>
      </c>
      <c r="B28" s="131">
        <v>1</v>
      </c>
      <c r="C28" s="166" t="s">
        <v>47</v>
      </c>
      <c r="D28" s="107" t="s">
        <v>261</v>
      </c>
      <c r="E28" s="170" t="s">
        <v>262</v>
      </c>
      <c r="F28" s="169" t="s">
        <v>263</v>
      </c>
      <c r="G28" s="107" t="s">
        <v>264</v>
      </c>
      <c r="H28" s="107" t="s">
        <v>40</v>
      </c>
    </row>
    <row r="29" spans="1:8" ht="22.5" customHeight="1" x14ac:dyDescent="0.55000000000000004">
      <c r="A29" s="107">
        <v>24</v>
      </c>
      <c r="B29" s="131">
        <v>1</v>
      </c>
      <c r="C29" s="166" t="s">
        <v>140</v>
      </c>
      <c r="D29" s="107" t="s">
        <v>265</v>
      </c>
      <c r="E29" s="170" t="s">
        <v>266</v>
      </c>
      <c r="F29" s="169" t="s">
        <v>267</v>
      </c>
      <c r="G29" s="107" t="s">
        <v>268</v>
      </c>
      <c r="H29" s="107" t="s">
        <v>40</v>
      </c>
    </row>
    <row r="30" spans="1:8" ht="22.5" customHeight="1" x14ac:dyDescent="0.55000000000000004">
      <c r="A30" s="107">
        <v>25</v>
      </c>
      <c r="B30" s="131">
        <v>1</v>
      </c>
      <c r="C30" s="166" t="s">
        <v>269</v>
      </c>
      <c r="D30" s="107" t="s">
        <v>270</v>
      </c>
      <c r="E30" s="170" t="s">
        <v>271</v>
      </c>
      <c r="F30" s="169" t="s">
        <v>272</v>
      </c>
      <c r="G30" s="107" t="s">
        <v>273</v>
      </c>
      <c r="H30" s="107" t="s">
        <v>40</v>
      </c>
    </row>
    <row r="31" spans="1:8" ht="22.5" customHeight="1" x14ac:dyDescent="0.55000000000000004">
      <c r="A31" s="107">
        <v>26</v>
      </c>
      <c r="B31" s="131">
        <v>1</v>
      </c>
      <c r="C31" s="150" t="s">
        <v>116</v>
      </c>
      <c r="D31" s="151"/>
      <c r="E31" s="152" t="s">
        <v>274</v>
      </c>
      <c r="F31" s="153" t="s">
        <v>275</v>
      </c>
      <c r="G31" s="154">
        <v>1601101374988</v>
      </c>
      <c r="H31" s="155" t="s">
        <v>123</v>
      </c>
    </row>
    <row r="32" spans="1:8" ht="22.5" customHeight="1" x14ac:dyDescent="0.55000000000000004">
      <c r="A32" s="107">
        <v>27</v>
      </c>
      <c r="B32" s="131">
        <v>1</v>
      </c>
      <c r="C32" s="150" t="s">
        <v>85</v>
      </c>
      <c r="D32" s="172"/>
      <c r="E32" s="152" t="s">
        <v>276</v>
      </c>
      <c r="F32" s="153" t="s">
        <v>277</v>
      </c>
      <c r="G32" s="154">
        <v>1729900600616</v>
      </c>
      <c r="H32" s="155" t="s">
        <v>123</v>
      </c>
    </row>
    <row r="33" spans="1:8" ht="22.5" customHeight="1" x14ac:dyDescent="0.55000000000000004">
      <c r="A33" s="107">
        <v>28</v>
      </c>
      <c r="B33" s="131">
        <v>1</v>
      </c>
      <c r="C33" s="150" t="s">
        <v>70</v>
      </c>
      <c r="D33" s="172"/>
      <c r="E33" s="152" t="s">
        <v>17</v>
      </c>
      <c r="F33" s="153" t="s">
        <v>278</v>
      </c>
      <c r="G33" s="154">
        <v>1600101901065</v>
      </c>
      <c r="H33" s="155" t="s">
        <v>123</v>
      </c>
    </row>
    <row r="34" spans="1:8" ht="22.5" customHeight="1" x14ac:dyDescent="0.55000000000000004">
      <c r="A34" s="107">
        <v>29</v>
      </c>
      <c r="B34" s="131">
        <v>1</v>
      </c>
      <c r="C34" s="150" t="s">
        <v>114</v>
      </c>
      <c r="D34" s="172"/>
      <c r="E34" s="152" t="s">
        <v>279</v>
      </c>
      <c r="F34" s="153" t="s">
        <v>280</v>
      </c>
      <c r="G34" s="154">
        <v>1739902057057</v>
      </c>
      <c r="H34" s="155" t="s">
        <v>134</v>
      </c>
    </row>
    <row r="35" spans="1:8" ht="22.5" customHeight="1" x14ac:dyDescent="0.55000000000000004">
      <c r="A35" s="107">
        <v>30</v>
      </c>
      <c r="B35" s="131">
        <v>1</v>
      </c>
      <c r="C35" s="150" t="s">
        <v>106</v>
      </c>
      <c r="D35" s="151"/>
      <c r="E35" s="152" t="s">
        <v>281</v>
      </c>
      <c r="F35" s="153" t="s">
        <v>39</v>
      </c>
      <c r="G35" s="154">
        <v>1508000003205</v>
      </c>
      <c r="H35" s="155" t="s">
        <v>134</v>
      </c>
    </row>
    <row r="36" spans="1:8" ht="22.5" customHeight="1" x14ac:dyDescent="0.55000000000000004">
      <c r="A36" s="107">
        <v>31</v>
      </c>
      <c r="B36" s="131">
        <v>1</v>
      </c>
      <c r="C36" s="150" t="s">
        <v>104</v>
      </c>
      <c r="D36" s="151"/>
      <c r="E36" s="152" t="s">
        <v>139</v>
      </c>
      <c r="F36" s="153" t="s">
        <v>282</v>
      </c>
      <c r="G36" s="154">
        <v>1601101376336</v>
      </c>
      <c r="H36" s="155" t="s">
        <v>122</v>
      </c>
    </row>
    <row r="37" spans="1:8" ht="22.5" customHeight="1" x14ac:dyDescent="0.55000000000000004">
      <c r="A37" s="107">
        <v>32</v>
      </c>
      <c r="B37" s="131">
        <v>1</v>
      </c>
      <c r="C37" s="150" t="s">
        <v>98</v>
      </c>
      <c r="D37" s="151"/>
      <c r="E37" s="152" t="s">
        <v>283</v>
      </c>
      <c r="F37" s="153" t="s">
        <v>284</v>
      </c>
      <c r="G37" s="154">
        <v>1601101384223</v>
      </c>
      <c r="H37" s="155" t="s">
        <v>122</v>
      </c>
    </row>
    <row r="38" spans="1:8" ht="22.5" customHeight="1" x14ac:dyDescent="0.55000000000000004">
      <c r="A38" s="107">
        <v>33</v>
      </c>
      <c r="B38" s="131">
        <v>1</v>
      </c>
      <c r="C38" s="150" t="s">
        <v>96</v>
      </c>
      <c r="D38" s="151"/>
      <c r="E38" s="152" t="s">
        <v>285</v>
      </c>
      <c r="F38" s="153" t="s">
        <v>286</v>
      </c>
      <c r="G38" s="154">
        <v>1601300029792</v>
      </c>
      <c r="H38" s="155" t="s">
        <v>127</v>
      </c>
    </row>
    <row r="39" spans="1:8" ht="22.5" customHeight="1" x14ac:dyDescent="0.55000000000000004">
      <c r="A39" s="107">
        <v>34</v>
      </c>
      <c r="B39" s="131">
        <v>1</v>
      </c>
      <c r="C39" s="150" t="s">
        <v>61</v>
      </c>
      <c r="D39" s="151"/>
      <c r="E39" s="152" t="s">
        <v>287</v>
      </c>
      <c r="F39" s="153" t="s">
        <v>288</v>
      </c>
      <c r="G39" s="154">
        <v>1601300028656</v>
      </c>
      <c r="H39" s="155" t="s">
        <v>135</v>
      </c>
    </row>
    <row r="40" spans="1:8" ht="22.5" customHeight="1" x14ac:dyDescent="0.55000000000000004">
      <c r="A40" s="107">
        <v>35</v>
      </c>
      <c r="B40" s="131">
        <v>1</v>
      </c>
      <c r="C40" s="150" t="s">
        <v>75</v>
      </c>
      <c r="D40" s="172"/>
      <c r="E40" s="152" t="s">
        <v>289</v>
      </c>
      <c r="F40" s="153" t="s">
        <v>290</v>
      </c>
      <c r="G40" s="154">
        <v>1417300011688</v>
      </c>
      <c r="H40" s="155" t="s">
        <v>135</v>
      </c>
    </row>
    <row r="41" spans="1:8" ht="22.5" customHeight="1" x14ac:dyDescent="0.55000000000000004">
      <c r="A41" s="107">
        <v>36</v>
      </c>
      <c r="B41" s="131">
        <v>2</v>
      </c>
      <c r="C41" s="166" t="s">
        <v>102</v>
      </c>
      <c r="D41" s="107" t="s">
        <v>291</v>
      </c>
      <c r="E41" s="167" t="s">
        <v>292</v>
      </c>
      <c r="F41" s="168" t="s">
        <v>293</v>
      </c>
      <c r="G41" s="107" t="s">
        <v>294</v>
      </c>
      <c r="H41" s="107" t="s">
        <v>40</v>
      </c>
    </row>
    <row r="42" spans="1:8" ht="22.5" customHeight="1" x14ac:dyDescent="0.55000000000000004">
      <c r="A42" s="107">
        <v>37</v>
      </c>
      <c r="B42" s="131">
        <v>2</v>
      </c>
      <c r="C42" s="166" t="s">
        <v>63</v>
      </c>
      <c r="D42" s="107" t="s">
        <v>295</v>
      </c>
      <c r="E42" s="167" t="s">
        <v>296</v>
      </c>
      <c r="F42" s="168" t="s">
        <v>297</v>
      </c>
      <c r="G42" s="107" t="s">
        <v>298</v>
      </c>
      <c r="H42" s="107" t="s">
        <v>40</v>
      </c>
    </row>
    <row r="43" spans="1:8" ht="22.5" customHeight="1" x14ac:dyDescent="0.55000000000000004">
      <c r="A43" s="107">
        <v>38</v>
      </c>
      <c r="B43" s="131">
        <v>2</v>
      </c>
      <c r="C43" s="166" t="s">
        <v>55</v>
      </c>
      <c r="D43" s="107" t="s">
        <v>299</v>
      </c>
      <c r="E43" s="167" t="s">
        <v>300</v>
      </c>
      <c r="F43" s="168" t="s">
        <v>301</v>
      </c>
      <c r="G43" s="107" t="s">
        <v>302</v>
      </c>
      <c r="H43" s="107" t="s">
        <v>40</v>
      </c>
    </row>
    <row r="44" spans="1:8" s="176" customFormat="1" ht="22.5" customHeight="1" x14ac:dyDescent="0.55000000000000004">
      <c r="A44" s="175">
        <v>39</v>
      </c>
      <c r="B44" s="131">
        <v>2</v>
      </c>
      <c r="C44" s="166" t="s">
        <v>86</v>
      </c>
      <c r="D44" s="107" t="s">
        <v>303</v>
      </c>
      <c r="E44" s="170" t="s">
        <v>304</v>
      </c>
      <c r="F44" s="169" t="s">
        <v>305</v>
      </c>
      <c r="G44" s="107" t="s">
        <v>306</v>
      </c>
      <c r="H44" s="107" t="s">
        <v>40</v>
      </c>
    </row>
    <row r="45" spans="1:8" ht="22.5" customHeight="1" x14ac:dyDescent="0.55000000000000004">
      <c r="A45" s="107">
        <v>40</v>
      </c>
      <c r="B45" s="131">
        <v>2</v>
      </c>
      <c r="C45" s="166" t="s">
        <v>76</v>
      </c>
      <c r="D45" s="107" t="s">
        <v>307</v>
      </c>
      <c r="E45" s="170" t="s">
        <v>308</v>
      </c>
      <c r="F45" s="169" t="s">
        <v>309</v>
      </c>
      <c r="G45" s="107" t="s">
        <v>310</v>
      </c>
      <c r="H45" s="107" t="s">
        <v>40</v>
      </c>
    </row>
    <row r="46" spans="1:8" ht="22.5" customHeight="1" x14ac:dyDescent="0.55000000000000004">
      <c r="A46" s="107">
        <v>41</v>
      </c>
      <c r="B46" s="131">
        <v>2</v>
      </c>
      <c r="C46" s="166" t="s">
        <v>105</v>
      </c>
      <c r="D46" s="107" t="s">
        <v>311</v>
      </c>
      <c r="E46" s="170" t="s">
        <v>312</v>
      </c>
      <c r="F46" s="169" t="s">
        <v>313</v>
      </c>
      <c r="G46" s="107" t="s">
        <v>314</v>
      </c>
      <c r="H46" s="107" t="s">
        <v>40</v>
      </c>
    </row>
    <row r="47" spans="1:8" ht="22.5" customHeight="1" x14ac:dyDescent="0.55000000000000004">
      <c r="A47" s="107">
        <v>42</v>
      </c>
      <c r="B47" s="131">
        <v>2</v>
      </c>
      <c r="C47" s="166" t="s">
        <v>64</v>
      </c>
      <c r="D47" s="107" t="s">
        <v>315</v>
      </c>
      <c r="E47" s="170" t="s">
        <v>316</v>
      </c>
      <c r="F47" s="169" t="s">
        <v>317</v>
      </c>
      <c r="G47" s="107" t="s">
        <v>318</v>
      </c>
      <c r="H47" s="107" t="s">
        <v>40</v>
      </c>
    </row>
    <row r="48" spans="1:8" ht="22.5" customHeight="1" x14ac:dyDescent="0.55000000000000004">
      <c r="A48" s="107">
        <v>43</v>
      </c>
      <c r="B48" s="131">
        <v>2</v>
      </c>
      <c r="C48" s="166" t="s">
        <v>53</v>
      </c>
      <c r="D48" s="107" t="s">
        <v>319</v>
      </c>
      <c r="E48" s="170" t="s">
        <v>320</v>
      </c>
      <c r="F48" s="169" t="s">
        <v>321</v>
      </c>
      <c r="G48" s="107" t="s">
        <v>322</v>
      </c>
      <c r="H48" s="107" t="s">
        <v>40</v>
      </c>
    </row>
    <row r="49" spans="1:8" ht="22.5" customHeight="1" x14ac:dyDescent="0.55000000000000004">
      <c r="A49" s="107">
        <v>44</v>
      </c>
      <c r="B49" s="131">
        <v>2</v>
      </c>
      <c r="C49" s="166" t="s">
        <v>56</v>
      </c>
      <c r="D49" s="107" t="s">
        <v>323</v>
      </c>
      <c r="E49" s="170" t="s">
        <v>324</v>
      </c>
      <c r="F49" s="169" t="s">
        <v>325</v>
      </c>
      <c r="G49" s="107" t="s">
        <v>326</v>
      </c>
      <c r="H49" s="107" t="s">
        <v>40</v>
      </c>
    </row>
    <row r="50" spans="1:8" ht="22.5" customHeight="1" x14ac:dyDescent="0.55000000000000004">
      <c r="A50" s="107">
        <v>45</v>
      </c>
      <c r="B50" s="131">
        <v>2</v>
      </c>
      <c r="C50" s="166" t="s">
        <v>110</v>
      </c>
      <c r="D50" s="107" t="s">
        <v>327</v>
      </c>
      <c r="E50" s="170" t="s">
        <v>328</v>
      </c>
      <c r="F50" s="169" t="s">
        <v>329</v>
      </c>
      <c r="G50" s="107" t="s">
        <v>330</v>
      </c>
      <c r="H50" s="107" t="s">
        <v>40</v>
      </c>
    </row>
    <row r="51" spans="1:8" ht="22.5" customHeight="1" x14ac:dyDescent="0.55000000000000004">
      <c r="A51" s="107">
        <v>46</v>
      </c>
      <c r="B51" s="131">
        <v>2</v>
      </c>
      <c r="C51" s="166" t="s">
        <v>90</v>
      </c>
      <c r="D51" s="107" t="s">
        <v>331</v>
      </c>
      <c r="E51" s="170" t="s">
        <v>332</v>
      </c>
      <c r="F51" s="169" t="s">
        <v>333</v>
      </c>
      <c r="G51" s="107" t="s">
        <v>334</v>
      </c>
      <c r="H51" s="107" t="s">
        <v>40</v>
      </c>
    </row>
    <row r="52" spans="1:8" ht="22.5" customHeight="1" x14ac:dyDescent="0.55000000000000004">
      <c r="A52" s="107">
        <v>47</v>
      </c>
      <c r="B52" s="131">
        <v>2</v>
      </c>
      <c r="C52" s="166" t="s">
        <v>59</v>
      </c>
      <c r="D52" s="107" t="s">
        <v>335</v>
      </c>
      <c r="E52" s="170" t="s">
        <v>336</v>
      </c>
      <c r="F52" s="169" t="s">
        <v>337</v>
      </c>
      <c r="G52" s="107" t="s">
        <v>338</v>
      </c>
      <c r="H52" s="107" t="s">
        <v>40</v>
      </c>
    </row>
    <row r="53" spans="1:8" ht="22.5" customHeight="1" x14ac:dyDescent="0.55000000000000004">
      <c r="A53" s="107">
        <v>48</v>
      </c>
      <c r="B53" s="131">
        <v>2</v>
      </c>
      <c r="C53" s="166" t="s">
        <v>65</v>
      </c>
      <c r="D53" s="107" t="s">
        <v>339</v>
      </c>
      <c r="E53" s="170" t="s">
        <v>340</v>
      </c>
      <c r="F53" s="169" t="s">
        <v>97</v>
      </c>
      <c r="G53" s="107" t="s">
        <v>341</v>
      </c>
      <c r="H53" s="107" t="s">
        <v>40</v>
      </c>
    </row>
    <row r="54" spans="1:8" ht="22.5" customHeight="1" x14ac:dyDescent="0.55000000000000004">
      <c r="A54" s="107">
        <v>49</v>
      </c>
      <c r="B54" s="131">
        <v>2</v>
      </c>
      <c r="C54" s="166" t="s">
        <v>342</v>
      </c>
      <c r="D54" s="107" t="s">
        <v>343</v>
      </c>
      <c r="E54" s="170" t="s">
        <v>344</v>
      </c>
      <c r="F54" s="169" t="s">
        <v>345</v>
      </c>
      <c r="G54" s="107" t="s">
        <v>346</v>
      </c>
      <c r="H54" s="107" t="s">
        <v>40</v>
      </c>
    </row>
    <row r="55" spans="1:8" ht="22.5" customHeight="1" x14ac:dyDescent="0.55000000000000004">
      <c r="A55" s="107">
        <v>50</v>
      </c>
      <c r="B55" s="131">
        <v>2</v>
      </c>
      <c r="C55" s="166" t="s">
        <v>347</v>
      </c>
      <c r="D55" s="151"/>
      <c r="E55" s="177" t="s">
        <v>348</v>
      </c>
      <c r="F55" s="178" t="s">
        <v>349</v>
      </c>
      <c r="G55" s="179"/>
      <c r="H55" s="107" t="s">
        <v>40</v>
      </c>
    </row>
    <row r="56" spans="1:8" ht="22.5" customHeight="1" x14ac:dyDescent="0.55000000000000004">
      <c r="A56" s="107">
        <v>51</v>
      </c>
      <c r="B56" s="131">
        <v>2</v>
      </c>
      <c r="C56" s="150" t="s">
        <v>66</v>
      </c>
      <c r="D56" s="151"/>
      <c r="E56" s="152" t="s">
        <v>350</v>
      </c>
      <c r="F56" s="153" t="s">
        <v>351</v>
      </c>
      <c r="G56" s="154">
        <v>1104200284241</v>
      </c>
      <c r="H56" s="155" t="s">
        <v>128</v>
      </c>
    </row>
    <row r="57" spans="1:8" ht="22.5" customHeight="1" x14ac:dyDescent="0.55000000000000004">
      <c r="A57" s="107">
        <v>52</v>
      </c>
      <c r="B57" s="131">
        <v>2</v>
      </c>
      <c r="C57" s="150" t="s">
        <v>111</v>
      </c>
      <c r="D57" s="151"/>
      <c r="E57" s="181" t="s">
        <v>352</v>
      </c>
      <c r="F57" s="182" t="s">
        <v>353</v>
      </c>
      <c r="G57" s="154">
        <v>1600101902991</v>
      </c>
      <c r="H57" s="155" t="s">
        <v>128</v>
      </c>
    </row>
    <row r="58" spans="1:8" ht="22.5" customHeight="1" x14ac:dyDescent="0.55000000000000004">
      <c r="A58" s="107">
        <v>53</v>
      </c>
      <c r="B58" s="131">
        <v>2</v>
      </c>
      <c r="C58" s="150" t="s">
        <v>74</v>
      </c>
      <c r="D58" s="151"/>
      <c r="E58" s="152" t="s">
        <v>354</v>
      </c>
      <c r="F58" s="153" t="s">
        <v>355</v>
      </c>
      <c r="G58" s="154">
        <v>1749900852046</v>
      </c>
      <c r="H58" s="155" t="s">
        <v>123</v>
      </c>
    </row>
    <row r="59" spans="1:8" ht="22.5" customHeight="1" x14ac:dyDescent="0.55000000000000004">
      <c r="A59" s="107">
        <v>54</v>
      </c>
      <c r="B59" s="131">
        <v>2</v>
      </c>
      <c r="C59" s="150" t="s">
        <v>105</v>
      </c>
      <c r="D59" s="151"/>
      <c r="E59" s="152" t="s">
        <v>356</v>
      </c>
      <c r="F59" s="153" t="s">
        <v>357</v>
      </c>
      <c r="G59" s="154">
        <v>1601101378959</v>
      </c>
      <c r="H59" s="155" t="s">
        <v>134</v>
      </c>
    </row>
    <row r="60" spans="1:8" ht="22.5" customHeight="1" x14ac:dyDescent="0.55000000000000004">
      <c r="A60" s="107">
        <v>55</v>
      </c>
      <c r="B60" s="131">
        <v>2</v>
      </c>
      <c r="C60" s="150" t="s">
        <v>72</v>
      </c>
      <c r="D60" s="172"/>
      <c r="E60" s="152" t="s">
        <v>358</v>
      </c>
      <c r="F60" s="153" t="s">
        <v>359</v>
      </c>
      <c r="G60" s="154">
        <v>1601101375640</v>
      </c>
      <c r="H60" s="155" t="s">
        <v>125</v>
      </c>
    </row>
    <row r="61" spans="1:8" ht="22.5" customHeight="1" x14ac:dyDescent="0.55000000000000004">
      <c r="A61" s="107">
        <v>56</v>
      </c>
      <c r="B61" s="131">
        <v>2</v>
      </c>
      <c r="C61" s="150" t="s">
        <v>89</v>
      </c>
      <c r="D61" s="151"/>
      <c r="E61" s="152" t="s">
        <v>131</v>
      </c>
      <c r="F61" s="153" t="s">
        <v>360</v>
      </c>
      <c r="G61" s="154">
        <v>1609900591073</v>
      </c>
      <c r="H61" s="155" t="s">
        <v>125</v>
      </c>
    </row>
    <row r="62" spans="1:8" ht="22.5" customHeight="1" x14ac:dyDescent="0.55000000000000004">
      <c r="A62" s="107">
        <v>57</v>
      </c>
      <c r="B62" s="131">
        <v>2</v>
      </c>
      <c r="C62" s="150" t="s">
        <v>55</v>
      </c>
      <c r="D62" s="151"/>
      <c r="E62" s="152" t="s">
        <v>361</v>
      </c>
      <c r="F62" s="153" t="s">
        <v>286</v>
      </c>
      <c r="G62" s="154">
        <v>1601300028311</v>
      </c>
      <c r="H62" s="155" t="s">
        <v>127</v>
      </c>
    </row>
    <row r="63" spans="1:8" ht="22.5" customHeight="1" x14ac:dyDescent="0.55000000000000004">
      <c r="A63" s="107">
        <v>58</v>
      </c>
      <c r="B63" s="131">
        <v>2</v>
      </c>
      <c r="C63" s="150" t="s">
        <v>121</v>
      </c>
      <c r="D63" s="151"/>
      <c r="E63" s="152" t="s">
        <v>362</v>
      </c>
      <c r="F63" s="153" t="s">
        <v>363</v>
      </c>
      <c r="G63" s="154">
        <v>1601101380783</v>
      </c>
      <c r="H63" s="155" t="s">
        <v>127</v>
      </c>
    </row>
    <row r="64" spans="1:8" ht="22.5" customHeight="1" x14ac:dyDescent="0.55000000000000004">
      <c r="A64" s="107">
        <v>59</v>
      </c>
      <c r="B64" s="131">
        <v>2</v>
      </c>
      <c r="C64" s="150" t="s">
        <v>87</v>
      </c>
      <c r="D64" s="172"/>
      <c r="E64" s="152" t="s">
        <v>364</v>
      </c>
      <c r="F64" s="153" t="s">
        <v>365</v>
      </c>
      <c r="G64" s="154">
        <v>1601101378282</v>
      </c>
      <c r="H64" s="155" t="s">
        <v>124</v>
      </c>
    </row>
    <row r="65" spans="1:8" ht="22.5" customHeight="1" x14ac:dyDescent="0.55000000000000004">
      <c r="A65" s="107">
        <v>60</v>
      </c>
      <c r="B65" s="131">
        <v>2</v>
      </c>
      <c r="C65" s="150" t="s">
        <v>38</v>
      </c>
      <c r="D65" s="172"/>
      <c r="E65" s="152" t="s">
        <v>366</v>
      </c>
      <c r="F65" s="153" t="s">
        <v>367</v>
      </c>
      <c r="G65" s="154">
        <v>1629400008859</v>
      </c>
      <c r="H65" s="155" t="s">
        <v>124</v>
      </c>
    </row>
    <row r="66" spans="1:8" ht="22.5" customHeight="1" x14ac:dyDescent="0.55000000000000004">
      <c r="A66" s="107">
        <v>61</v>
      </c>
      <c r="B66" s="131">
        <v>2</v>
      </c>
      <c r="C66" s="150" t="s">
        <v>100</v>
      </c>
      <c r="D66" s="151"/>
      <c r="E66" s="152" t="s">
        <v>368</v>
      </c>
      <c r="F66" s="153" t="s">
        <v>369</v>
      </c>
      <c r="G66" s="154">
        <v>1189900326692</v>
      </c>
      <c r="H66" s="155" t="s">
        <v>124</v>
      </c>
    </row>
    <row r="67" spans="1:8" ht="22.5" customHeight="1" x14ac:dyDescent="0.55000000000000004">
      <c r="A67" s="107">
        <v>62</v>
      </c>
      <c r="B67" s="131">
        <v>2</v>
      </c>
      <c r="C67" s="150" t="s">
        <v>99</v>
      </c>
      <c r="D67" s="151"/>
      <c r="E67" s="181" t="s">
        <v>370</v>
      </c>
      <c r="F67" s="153" t="s">
        <v>369</v>
      </c>
      <c r="G67" s="154">
        <v>1189900326706</v>
      </c>
      <c r="H67" s="155" t="s">
        <v>124</v>
      </c>
    </row>
    <row r="68" spans="1:8" ht="22.5" customHeight="1" x14ac:dyDescent="0.55000000000000004">
      <c r="A68" s="107">
        <v>63</v>
      </c>
      <c r="B68" s="131">
        <v>2</v>
      </c>
      <c r="C68" s="150" t="s">
        <v>93</v>
      </c>
      <c r="D68" s="172"/>
      <c r="E68" s="152" t="s">
        <v>371</v>
      </c>
      <c r="F68" s="153" t="s">
        <v>372</v>
      </c>
      <c r="G68" s="154">
        <v>1601101379777</v>
      </c>
      <c r="H68" s="155" t="s">
        <v>124</v>
      </c>
    </row>
    <row r="69" spans="1:8" ht="22.5" customHeight="1" x14ac:dyDescent="0.55000000000000004">
      <c r="A69" s="107">
        <v>64</v>
      </c>
      <c r="B69" s="131">
        <v>2</v>
      </c>
      <c r="C69" s="150" t="s">
        <v>52</v>
      </c>
      <c r="D69" s="151"/>
      <c r="E69" s="181" t="s">
        <v>373</v>
      </c>
      <c r="F69" s="182" t="s">
        <v>374</v>
      </c>
      <c r="G69" s="154">
        <v>1601101377383</v>
      </c>
      <c r="H69" s="155" t="s">
        <v>124</v>
      </c>
    </row>
    <row r="70" spans="1:8" ht="22.5" customHeight="1" x14ac:dyDescent="0.55000000000000004">
      <c r="A70" s="107">
        <v>65</v>
      </c>
      <c r="B70" s="131">
        <v>2</v>
      </c>
      <c r="C70" s="150" t="s">
        <v>63</v>
      </c>
      <c r="D70" s="172"/>
      <c r="E70" s="152" t="s">
        <v>375</v>
      </c>
      <c r="F70" s="153" t="s">
        <v>376</v>
      </c>
      <c r="G70" s="154">
        <v>1209702064534</v>
      </c>
      <c r="H70" s="155" t="s">
        <v>377</v>
      </c>
    </row>
    <row r="71" spans="1:8" ht="22.5" customHeight="1" x14ac:dyDescent="0.55000000000000004">
      <c r="A71" s="107">
        <v>1</v>
      </c>
      <c r="B71" s="131">
        <v>3</v>
      </c>
      <c r="C71" s="150" t="s">
        <v>102</v>
      </c>
      <c r="D71" s="151"/>
      <c r="E71" s="152" t="s">
        <v>378</v>
      </c>
      <c r="F71" s="153" t="s">
        <v>379</v>
      </c>
      <c r="G71" s="154">
        <v>1629400012155</v>
      </c>
      <c r="H71" s="155" t="s">
        <v>176</v>
      </c>
    </row>
    <row r="72" spans="1:8" ht="22.5" customHeight="1" x14ac:dyDescent="0.55000000000000004">
      <c r="A72" s="107">
        <v>2</v>
      </c>
      <c r="B72" s="131">
        <v>3</v>
      </c>
      <c r="C72" s="166" t="s">
        <v>61</v>
      </c>
      <c r="D72" s="107" t="s">
        <v>380</v>
      </c>
      <c r="E72" s="167" t="s">
        <v>381</v>
      </c>
      <c r="F72" s="168" t="s">
        <v>382</v>
      </c>
      <c r="G72" s="107" t="s">
        <v>383</v>
      </c>
      <c r="H72" s="107" t="s">
        <v>40</v>
      </c>
    </row>
    <row r="73" spans="1:8" ht="22.5" customHeight="1" x14ac:dyDescent="0.55000000000000004">
      <c r="A73" s="107">
        <v>3</v>
      </c>
      <c r="B73" s="131">
        <v>3</v>
      </c>
      <c r="C73" s="166" t="s">
        <v>62</v>
      </c>
      <c r="D73" s="107" t="s">
        <v>384</v>
      </c>
      <c r="E73" s="167" t="s">
        <v>385</v>
      </c>
      <c r="F73" s="168" t="s">
        <v>386</v>
      </c>
      <c r="G73" s="107" t="s">
        <v>387</v>
      </c>
      <c r="H73" s="107" t="s">
        <v>40</v>
      </c>
    </row>
    <row r="74" spans="1:8" ht="22.5" customHeight="1" x14ac:dyDescent="0.55000000000000004">
      <c r="A74" s="107">
        <v>4</v>
      </c>
      <c r="B74" s="131">
        <v>3</v>
      </c>
      <c r="C74" s="166" t="s">
        <v>87</v>
      </c>
      <c r="D74" s="107" t="s">
        <v>388</v>
      </c>
      <c r="E74" s="170" t="s">
        <v>389</v>
      </c>
      <c r="F74" s="169" t="s">
        <v>390</v>
      </c>
      <c r="G74" s="107" t="s">
        <v>391</v>
      </c>
      <c r="H74" s="107" t="s">
        <v>40</v>
      </c>
    </row>
    <row r="75" spans="1:8" ht="22.5" customHeight="1" x14ac:dyDescent="0.55000000000000004">
      <c r="A75" s="107">
        <v>5</v>
      </c>
      <c r="B75" s="131">
        <v>3</v>
      </c>
      <c r="C75" s="166" t="s">
        <v>49</v>
      </c>
      <c r="D75" s="107" t="s">
        <v>392</v>
      </c>
      <c r="E75" s="170" t="s">
        <v>393</v>
      </c>
      <c r="F75" s="169" t="s">
        <v>394</v>
      </c>
      <c r="G75" s="107" t="s">
        <v>395</v>
      </c>
      <c r="H75" s="107" t="s">
        <v>40</v>
      </c>
    </row>
    <row r="76" spans="1:8" ht="22.5" customHeight="1" x14ac:dyDescent="0.55000000000000004">
      <c r="A76" s="107">
        <v>6</v>
      </c>
      <c r="B76" s="131">
        <v>3</v>
      </c>
      <c r="C76" s="166" t="s">
        <v>89</v>
      </c>
      <c r="D76" s="107" t="s">
        <v>396</v>
      </c>
      <c r="E76" s="170" t="s">
        <v>397</v>
      </c>
      <c r="F76" s="169" t="s">
        <v>398</v>
      </c>
      <c r="G76" s="107" t="s">
        <v>399</v>
      </c>
      <c r="H76" s="107" t="s">
        <v>40</v>
      </c>
    </row>
    <row r="77" spans="1:8" ht="22.5" customHeight="1" x14ac:dyDescent="0.55000000000000004">
      <c r="A77" s="107">
        <v>7</v>
      </c>
      <c r="B77" s="131">
        <v>3</v>
      </c>
      <c r="C77" s="166" t="s">
        <v>77</v>
      </c>
      <c r="D77" s="107" t="s">
        <v>400</v>
      </c>
      <c r="E77" s="170" t="s">
        <v>401</v>
      </c>
      <c r="F77" s="169" t="s">
        <v>402</v>
      </c>
      <c r="G77" s="107" t="s">
        <v>403</v>
      </c>
      <c r="H77" s="107" t="s">
        <v>40</v>
      </c>
    </row>
    <row r="78" spans="1:8" ht="22.5" customHeight="1" x14ac:dyDescent="0.55000000000000004">
      <c r="A78" s="107">
        <v>8</v>
      </c>
      <c r="B78" s="131">
        <v>3</v>
      </c>
      <c r="C78" s="166" t="s">
        <v>48</v>
      </c>
      <c r="D78" s="107" t="s">
        <v>404</v>
      </c>
      <c r="E78" s="170" t="s">
        <v>405</v>
      </c>
      <c r="F78" s="169" t="s">
        <v>406</v>
      </c>
      <c r="G78" s="107" t="s">
        <v>407</v>
      </c>
      <c r="H78" s="107" t="s">
        <v>40</v>
      </c>
    </row>
    <row r="79" spans="1:8" ht="22.5" customHeight="1" x14ac:dyDescent="0.55000000000000004">
      <c r="A79" s="107">
        <v>9</v>
      </c>
      <c r="B79" s="131">
        <v>3</v>
      </c>
      <c r="C79" s="166" t="s">
        <v>117</v>
      </c>
      <c r="D79" s="107" t="s">
        <v>408</v>
      </c>
      <c r="E79" s="170" t="s">
        <v>409</v>
      </c>
      <c r="F79" s="169" t="s">
        <v>410</v>
      </c>
      <c r="G79" s="107" t="s">
        <v>411</v>
      </c>
      <c r="H79" s="107" t="s">
        <v>40</v>
      </c>
    </row>
    <row r="80" spans="1:8" ht="22.5" customHeight="1" x14ac:dyDescent="0.55000000000000004">
      <c r="A80" s="107">
        <v>10</v>
      </c>
      <c r="B80" s="131">
        <v>3</v>
      </c>
      <c r="C80" s="166" t="s">
        <v>73</v>
      </c>
      <c r="D80" s="107" t="s">
        <v>412</v>
      </c>
      <c r="E80" s="170" t="s">
        <v>413</v>
      </c>
      <c r="F80" s="169" t="s">
        <v>414</v>
      </c>
      <c r="G80" s="107" t="s">
        <v>415</v>
      </c>
      <c r="H80" s="107" t="s">
        <v>40</v>
      </c>
    </row>
    <row r="81" spans="1:8" ht="22.5" customHeight="1" x14ac:dyDescent="0.55000000000000004">
      <c r="A81" s="107">
        <v>11</v>
      </c>
      <c r="B81" s="131">
        <v>3</v>
      </c>
      <c r="C81" s="166" t="s">
        <v>119</v>
      </c>
      <c r="D81" s="107" t="s">
        <v>416</v>
      </c>
      <c r="E81" s="170" t="s">
        <v>417</v>
      </c>
      <c r="F81" s="169" t="s">
        <v>418</v>
      </c>
      <c r="G81" s="107" t="s">
        <v>419</v>
      </c>
      <c r="H81" s="107" t="s">
        <v>40</v>
      </c>
    </row>
    <row r="82" spans="1:8" ht="22.5" customHeight="1" x14ac:dyDescent="0.55000000000000004">
      <c r="A82" s="107">
        <v>12</v>
      </c>
      <c r="B82" s="131">
        <v>3</v>
      </c>
      <c r="C82" s="166" t="s">
        <v>420</v>
      </c>
      <c r="D82" s="107" t="s">
        <v>421</v>
      </c>
      <c r="E82" s="170" t="s">
        <v>422</v>
      </c>
      <c r="F82" s="169" t="s">
        <v>423</v>
      </c>
      <c r="G82" s="107" t="s">
        <v>424</v>
      </c>
      <c r="H82" s="107" t="s">
        <v>40</v>
      </c>
    </row>
    <row r="83" spans="1:8" ht="22.5" customHeight="1" x14ac:dyDescent="0.55000000000000004">
      <c r="A83" s="107">
        <v>13</v>
      </c>
      <c r="B83" s="131">
        <v>3</v>
      </c>
      <c r="C83" s="150" t="s">
        <v>95</v>
      </c>
      <c r="D83" s="172"/>
      <c r="E83" s="152" t="s">
        <v>425</v>
      </c>
      <c r="F83" s="153" t="s">
        <v>426</v>
      </c>
      <c r="G83" s="154">
        <v>1629400012104</v>
      </c>
      <c r="H83" s="155" t="s">
        <v>133</v>
      </c>
    </row>
    <row r="84" spans="1:8" ht="22.5" customHeight="1" x14ac:dyDescent="0.55000000000000004">
      <c r="A84" s="107">
        <v>14</v>
      </c>
      <c r="B84" s="131">
        <v>3</v>
      </c>
      <c r="C84" s="150" t="s">
        <v>94</v>
      </c>
      <c r="D84" s="151"/>
      <c r="E84" s="152" t="s">
        <v>427</v>
      </c>
      <c r="F84" s="153" t="s">
        <v>428</v>
      </c>
      <c r="G84" s="154">
        <v>1601300029733</v>
      </c>
      <c r="H84" s="155" t="s">
        <v>133</v>
      </c>
    </row>
    <row r="85" spans="1:8" ht="22.5" customHeight="1" x14ac:dyDescent="0.55000000000000004">
      <c r="A85" s="107">
        <v>15</v>
      </c>
      <c r="B85" s="131">
        <v>3</v>
      </c>
      <c r="C85" s="150" t="s">
        <v>118</v>
      </c>
      <c r="D85" s="151"/>
      <c r="E85" s="152" t="s">
        <v>16</v>
      </c>
      <c r="F85" s="153" t="s">
        <v>429</v>
      </c>
      <c r="G85" s="154">
        <v>1308400007251</v>
      </c>
      <c r="H85" s="155" t="s">
        <v>123</v>
      </c>
    </row>
    <row r="86" spans="1:8" ht="22.5" customHeight="1" x14ac:dyDescent="0.55000000000000004">
      <c r="A86" s="107">
        <v>16</v>
      </c>
      <c r="B86" s="131">
        <v>3</v>
      </c>
      <c r="C86" s="150" t="s">
        <v>92</v>
      </c>
      <c r="D86" s="172"/>
      <c r="E86" s="152" t="s">
        <v>430</v>
      </c>
      <c r="F86" s="153" t="s">
        <v>431</v>
      </c>
      <c r="G86" s="154">
        <v>1458700008511</v>
      </c>
      <c r="H86" s="155" t="s">
        <v>125</v>
      </c>
    </row>
    <row r="87" spans="1:8" ht="22.5" customHeight="1" x14ac:dyDescent="0.55000000000000004">
      <c r="A87" s="107">
        <v>17</v>
      </c>
      <c r="B87" s="131">
        <v>3</v>
      </c>
      <c r="C87" s="150" t="s">
        <v>86</v>
      </c>
      <c r="D87" s="151"/>
      <c r="E87" s="181" t="s">
        <v>432</v>
      </c>
      <c r="F87" s="182" t="s">
        <v>433</v>
      </c>
      <c r="G87" s="154">
        <v>1601101384274</v>
      </c>
      <c r="H87" s="155" t="s">
        <v>125</v>
      </c>
    </row>
    <row r="88" spans="1:8" ht="22.5" customHeight="1" x14ac:dyDescent="0.55000000000000004">
      <c r="A88" s="107">
        <v>18</v>
      </c>
      <c r="B88" s="131">
        <v>3</v>
      </c>
      <c r="C88" s="150" t="s">
        <v>108</v>
      </c>
      <c r="D88" s="172"/>
      <c r="E88" s="152" t="s">
        <v>434</v>
      </c>
      <c r="F88" s="153" t="s">
        <v>435</v>
      </c>
      <c r="G88" s="154">
        <v>1601300029016</v>
      </c>
      <c r="H88" s="155" t="s">
        <v>122</v>
      </c>
    </row>
    <row r="89" spans="1:8" ht="22.5" customHeight="1" x14ac:dyDescent="0.55000000000000004">
      <c r="A89" s="107">
        <v>19</v>
      </c>
      <c r="B89" s="131">
        <v>3</v>
      </c>
      <c r="C89" s="150" t="s">
        <v>71</v>
      </c>
      <c r="D89" s="172"/>
      <c r="E89" s="183" t="s">
        <v>436</v>
      </c>
      <c r="F89" s="184" t="s">
        <v>437</v>
      </c>
      <c r="G89" s="154">
        <v>1601101379211</v>
      </c>
      <c r="H89" s="155" t="s">
        <v>122</v>
      </c>
    </row>
    <row r="90" spans="1:8" ht="22.5" customHeight="1" x14ac:dyDescent="0.55000000000000004">
      <c r="A90" s="107">
        <v>20</v>
      </c>
      <c r="B90" s="131">
        <v>3</v>
      </c>
      <c r="C90" s="150" t="s">
        <v>81</v>
      </c>
      <c r="D90" s="151"/>
      <c r="E90" s="152" t="s">
        <v>274</v>
      </c>
      <c r="F90" s="153" t="s">
        <v>438</v>
      </c>
      <c r="G90" s="154">
        <v>1601101382212</v>
      </c>
      <c r="H90" s="155" t="s">
        <v>126</v>
      </c>
    </row>
    <row r="91" spans="1:8" ht="22.5" customHeight="1" x14ac:dyDescent="0.55000000000000004">
      <c r="A91" s="107">
        <v>21</v>
      </c>
      <c r="B91" s="131">
        <v>3</v>
      </c>
      <c r="C91" s="150" t="s">
        <v>41</v>
      </c>
      <c r="D91" s="172"/>
      <c r="E91" s="152" t="s">
        <v>439</v>
      </c>
      <c r="F91" s="153" t="s">
        <v>440</v>
      </c>
      <c r="G91" s="154">
        <v>1129901770979</v>
      </c>
      <c r="H91" s="155" t="s">
        <v>126</v>
      </c>
    </row>
    <row r="92" spans="1:8" ht="22.5" customHeight="1" x14ac:dyDescent="0.55000000000000004">
      <c r="A92" s="107">
        <v>22</v>
      </c>
      <c r="B92" s="131">
        <v>3</v>
      </c>
      <c r="C92" s="150" t="s">
        <v>50</v>
      </c>
      <c r="D92" s="172"/>
      <c r="E92" s="152" t="s">
        <v>441</v>
      </c>
      <c r="F92" s="153" t="s">
        <v>442</v>
      </c>
      <c r="G92" s="154">
        <v>1139900385729</v>
      </c>
      <c r="H92" s="155" t="s">
        <v>126</v>
      </c>
    </row>
    <row r="93" spans="1:8" ht="22.5" customHeight="1" x14ac:dyDescent="0.55000000000000004">
      <c r="A93" s="107">
        <v>23</v>
      </c>
      <c r="B93" s="131">
        <v>3</v>
      </c>
      <c r="C93" s="150" t="s">
        <v>112</v>
      </c>
      <c r="D93" s="172"/>
      <c r="E93" s="152" t="s">
        <v>443</v>
      </c>
      <c r="F93" s="153" t="s">
        <v>444</v>
      </c>
      <c r="G93" s="154">
        <v>1601101377332</v>
      </c>
      <c r="H93" s="155" t="s">
        <v>126</v>
      </c>
    </row>
    <row r="94" spans="1:8" ht="22.5" customHeight="1" x14ac:dyDescent="0.55000000000000004">
      <c r="A94" s="107">
        <v>24</v>
      </c>
      <c r="B94" s="131">
        <v>3</v>
      </c>
      <c r="C94" s="150" t="s">
        <v>76</v>
      </c>
      <c r="D94" s="172"/>
      <c r="E94" s="152" t="s">
        <v>129</v>
      </c>
      <c r="F94" s="153" t="s">
        <v>130</v>
      </c>
      <c r="G94" s="154">
        <v>1601101372977</v>
      </c>
      <c r="H94" s="113" t="s">
        <v>445</v>
      </c>
    </row>
    <row r="95" spans="1:8" ht="22.5" customHeight="1" x14ac:dyDescent="0.55000000000000004">
      <c r="A95" s="107">
        <v>1</v>
      </c>
      <c r="B95" s="131">
        <v>4</v>
      </c>
      <c r="C95" s="166" t="s">
        <v>99</v>
      </c>
      <c r="D95" s="107" t="s">
        <v>83</v>
      </c>
      <c r="E95" s="167" t="s">
        <v>446</v>
      </c>
      <c r="F95" s="168" t="s">
        <v>84</v>
      </c>
      <c r="G95" s="107" t="s">
        <v>447</v>
      </c>
      <c r="H95" s="107" t="s">
        <v>40</v>
      </c>
    </row>
    <row r="96" spans="1:8" ht="22.5" customHeight="1" x14ac:dyDescent="0.55000000000000004">
      <c r="A96" s="107">
        <v>2</v>
      </c>
      <c r="B96" s="131">
        <v>4</v>
      </c>
      <c r="C96" s="166" t="s">
        <v>75</v>
      </c>
      <c r="D96" s="107" t="s">
        <v>448</v>
      </c>
      <c r="E96" s="167" t="s">
        <v>449</v>
      </c>
      <c r="F96" s="168" t="s">
        <v>450</v>
      </c>
      <c r="G96" s="107" t="s">
        <v>451</v>
      </c>
      <c r="H96" s="107" t="s">
        <v>40</v>
      </c>
    </row>
    <row r="97" spans="1:8" ht="22.5" customHeight="1" x14ac:dyDescent="0.55000000000000004">
      <c r="A97" s="107">
        <v>3</v>
      </c>
      <c r="B97" s="131">
        <v>4</v>
      </c>
      <c r="C97" s="166" t="s">
        <v>111</v>
      </c>
      <c r="D97" s="107" t="s">
        <v>452</v>
      </c>
      <c r="E97" s="167" t="s">
        <v>292</v>
      </c>
      <c r="F97" s="168" t="s">
        <v>453</v>
      </c>
      <c r="G97" s="107" t="s">
        <v>454</v>
      </c>
      <c r="H97" s="107" t="s">
        <v>40</v>
      </c>
    </row>
    <row r="98" spans="1:8" ht="24" x14ac:dyDescent="0.55000000000000004">
      <c r="A98" s="107">
        <v>4</v>
      </c>
      <c r="B98" s="131">
        <v>4</v>
      </c>
      <c r="C98" s="166" t="s">
        <v>54</v>
      </c>
      <c r="D98" s="107" t="s">
        <v>455</v>
      </c>
      <c r="E98" s="167" t="s">
        <v>456</v>
      </c>
      <c r="F98" s="168" t="s">
        <v>2</v>
      </c>
      <c r="G98" s="107" t="s">
        <v>457</v>
      </c>
      <c r="H98" s="107" t="s">
        <v>40</v>
      </c>
    </row>
    <row r="99" spans="1:8" ht="24" x14ac:dyDescent="0.55000000000000004">
      <c r="A99" s="107">
        <v>5</v>
      </c>
      <c r="B99" s="131">
        <v>4</v>
      </c>
      <c r="C99" s="166" t="s">
        <v>74</v>
      </c>
      <c r="D99" s="107" t="s">
        <v>458</v>
      </c>
      <c r="E99" s="167" t="s">
        <v>459</v>
      </c>
      <c r="F99" s="168" t="s">
        <v>460</v>
      </c>
      <c r="G99" s="107" t="s">
        <v>461</v>
      </c>
      <c r="H99" s="107" t="s">
        <v>40</v>
      </c>
    </row>
    <row r="100" spans="1:8" ht="24" x14ac:dyDescent="0.55000000000000004">
      <c r="A100" s="107">
        <v>6</v>
      </c>
      <c r="B100" s="131">
        <v>4</v>
      </c>
      <c r="C100" s="166" t="s">
        <v>96</v>
      </c>
      <c r="D100" s="107" t="s">
        <v>462</v>
      </c>
      <c r="E100" s="167" t="s">
        <v>463</v>
      </c>
      <c r="F100" s="168" t="s">
        <v>464</v>
      </c>
      <c r="G100" s="107" t="s">
        <v>465</v>
      </c>
      <c r="H100" s="107" t="s">
        <v>40</v>
      </c>
    </row>
    <row r="101" spans="1:8" ht="24" x14ac:dyDescent="0.55000000000000004">
      <c r="A101" s="107">
        <v>7</v>
      </c>
      <c r="B101" s="131">
        <v>4</v>
      </c>
      <c r="C101" s="166" t="s">
        <v>58</v>
      </c>
      <c r="D101" s="107" t="s">
        <v>466</v>
      </c>
      <c r="E101" s="167" t="s">
        <v>467</v>
      </c>
      <c r="F101" s="168" t="s">
        <v>468</v>
      </c>
      <c r="G101" s="107" t="s">
        <v>469</v>
      </c>
      <c r="H101" s="107" t="s">
        <v>40</v>
      </c>
    </row>
    <row r="102" spans="1:8" ht="24" x14ac:dyDescent="0.55000000000000004">
      <c r="A102" s="107">
        <v>8</v>
      </c>
      <c r="B102" s="131">
        <v>4</v>
      </c>
      <c r="C102" s="166" t="s">
        <v>98</v>
      </c>
      <c r="D102" s="107" t="s">
        <v>470</v>
      </c>
      <c r="E102" s="167" t="s">
        <v>471</v>
      </c>
      <c r="F102" s="168" t="s">
        <v>472</v>
      </c>
      <c r="G102" s="107" t="s">
        <v>473</v>
      </c>
      <c r="H102" s="107" t="s">
        <v>40</v>
      </c>
    </row>
    <row r="103" spans="1:8" ht="24" x14ac:dyDescent="0.55000000000000004">
      <c r="A103" s="107">
        <v>9</v>
      </c>
      <c r="B103" s="131">
        <v>4</v>
      </c>
      <c r="C103" s="166" t="s">
        <v>108</v>
      </c>
      <c r="D103" s="107" t="s">
        <v>474</v>
      </c>
      <c r="E103" s="167" t="s">
        <v>475</v>
      </c>
      <c r="F103" s="169" t="s">
        <v>15</v>
      </c>
      <c r="G103" s="107" t="s">
        <v>476</v>
      </c>
      <c r="H103" s="107" t="s">
        <v>40</v>
      </c>
    </row>
    <row r="104" spans="1:8" ht="24" x14ac:dyDescent="0.55000000000000004">
      <c r="A104" s="107">
        <v>10</v>
      </c>
      <c r="B104" s="131">
        <v>4</v>
      </c>
      <c r="C104" s="166" t="s">
        <v>71</v>
      </c>
      <c r="D104" s="107" t="s">
        <v>477</v>
      </c>
      <c r="E104" s="167" t="s">
        <v>478</v>
      </c>
      <c r="F104" s="169" t="s">
        <v>479</v>
      </c>
      <c r="G104" s="107" t="s">
        <v>480</v>
      </c>
      <c r="H104" s="107" t="s">
        <v>40</v>
      </c>
    </row>
    <row r="105" spans="1:8" ht="24" x14ac:dyDescent="0.55000000000000004">
      <c r="A105" s="107">
        <v>11</v>
      </c>
      <c r="B105" s="131">
        <v>4</v>
      </c>
      <c r="C105" s="166" t="s">
        <v>114</v>
      </c>
      <c r="D105" s="107" t="s">
        <v>481</v>
      </c>
      <c r="E105" s="167" t="s">
        <v>482</v>
      </c>
      <c r="F105" s="169" t="s">
        <v>483</v>
      </c>
      <c r="G105" s="107" t="s">
        <v>484</v>
      </c>
      <c r="H105" s="107" t="s">
        <v>40</v>
      </c>
    </row>
    <row r="106" spans="1:8" ht="24" x14ac:dyDescent="0.55000000000000004">
      <c r="A106" s="107">
        <v>12</v>
      </c>
      <c r="B106" s="131">
        <v>4</v>
      </c>
      <c r="C106" s="166" t="s">
        <v>85</v>
      </c>
      <c r="D106" s="107" t="s">
        <v>485</v>
      </c>
      <c r="E106" s="170" t="s">
        <v>486</v>
      </c>
      <c r="F106" s="169" t="s">
        <v>487</v>
      </c>
      <c r="G106" s="107" t="s">
        <v>488</v>
      </c>
      <c r="H106" s="107" t="s">
        <v>40</v>
      </c>
    </row>
    <row r="107" spans="1:8" ht="24" x14ac:dyDescent="0.55000000000000004">
      <c r="A107" s="107">
        <v>13</v>
      </c>
      <c r="B107" s="131">
        <v>4</v>
      </c>
      <c r="C107" s="166" t="s">
        <v>93</v>
      </c>
      <c r="D107" s="107" t="s">
        <v>489</v>
      </c>
      <c r="E107" s="170" t="s">
        <v>490</v>
      </c>
      <c r="F107" s="169" t="s">
        <v>491</v>
      </c>
      <c r="G107" s="107" t="s">
        <v>492</v>
      </c>
      <c r="H107" s="107" t="s">
        <v>40</v>
      </c>
    </row>
    <row r="108" spans="1:8" ht="24" x14ac:dyDescent="0.55000000000000004">
      <c r="A108" s="107">
        <v>14</v>
      </c>
      <c r="B108" s="131">
        <v>4</v>
      </c>
      <c r="C108" s="166" t="s">
        <v>94</v>
      </c>
      <c r="D108" s="107" t="s">
        <v>493</v>
      </c>
      <c r="E108" s="170" t="s">
        <v>494</v>
      </c>
      <c r="F108" s="169" t="s">
        <v>495</v>
      </c>
      <c r="G108" s="107" t="s">
        <v>496</v>
      </c>
      <c r="H108" s="107" t="s">
        <v>40</v>
      </c>
    </row>
    <row r="109" spans="1:8" ht="24" x14ac:dyDescent="0.55000000000000004">
      <c r="A109" s="107">
        <v>15</v>
      </c>
      <c r="B109" s="131">
        <v>4</v>
      </c>
      <c r="C109" s="166" t="s">
        <v>132</v>
      </c>
      <c r="D109" s="107" t="s">
        <v>497</v>
      </c>
      <c r="E109" s="170" t="s">
        <v>498</v>
      </c>
      <c r="F109" s="169" t="s">
        <v>499</v>
      </c>
      <c r="G109" s="107" t="s">
        <v>500</v>
      </c>
      <c r="H109" s="107" t="s">
        <v>40</v>
      </c>
    </row>
    <row r="110" spans="1:8" ht="24" x14ac:dyDescent="0.55000000000000004">
      <c r="A110" s="107">
        <v>16</v>
      </c>
      <c r="B110" s="131">
        <v>4</v>
      </c>
      <c r="C110" s="166" t="s">
        <v>82</v>
      </c>
      <c r="D110" s="107" t="s">
        <v>501</v>
      </c>
      <c r="E110" s="170" t="s">
        <v>502</v>
      </c>
      <c r="F110" s="169" t="s">
        <v>503</v>
      </c>
      <c r="G110" s="107" t="s">
        <v>504</v>
      </c>
      <c r="H110" s="107" t="s">
        <v>40</v>
      </c>
    </row>
    <row r="111" spans="1:8" ht="24" x14ac:dyDescent="0.55000000000000004">
      <c r="A111" s="107">
        <v>17</v>
      </c>
      <c r="B111" s="131">
        <v>4</v>
      </c>
      <c r="C111" s="166" t="s">
        <v>88</v>
      </c>
      <c r="D111" s="107" t="s">
        <v>505</v>
      </c>
      <c r="E111" s="170" t="s">
        <v>506</v>
      </c>
      <c r="F111" s="169" t="s">
        <v>507</v>
      </c>
      <c r="G111" s="107" t="s">
        <v>508</v>
      </c>
      <c r="H111" s="107" t="s">
        <v>40</v>
      </c>
    </row>
    <row r="112" spans="1:8" ht="24" x14ac:dyDescent="0.55000000000000004">
      <c r="A112" s="107">
        <v>18</v>
      </c>
      <c r="B112" s="131">
        <v>4</v>
      </c>
      <c r="C112" s="166" t="s">
        <v>115</v>
      </c>
      <c r="D112" s="107" t="s">
        <v>509</v>
      </c>
      <c r="E112" s="170" t="s">
        <v>510</v>
      </c>
      <c r="F112" s="169" t="s">
        <v>511</v>
      </c>
      <c r="G112" s="107" t="s">
        <v>512</v>
      </c>
      <c r="H112" s="107" t="s">
        <v>40</v>
      </c>
    </row>
    <row r="113" spans="1:8" ht="24" x14ac:dyDescent="0.55000000000000004">
      <c r="A113" s="107">
        <v>19</v>
      </c>
      <c r="B113" s="131">
        <v>4</v>
      </c>
      <c r="C113" s="166" t="s">
        <v>45</v>
      </c>
      <c r="D113" s="107" t="s">
        <v>513</v>
      </c>
      <c r="E113" s="170" t="s">
        <v>514</v>
      </c>
      <c r="F113" s="169" t="s">
        <v>515</v>
      </c>
      <c r="G113" s="107" t="s">
        <v>516</v>
      </c>
      <c r="H113" s="107" t="s">
        <v>40</v>
      </c>
    </row>
    <row r="114" spans="1:8" ht="24" x14ac:dyDescent="0.55000000000000004">
      <c r="A114" s="107">
        <v>20</v>
      </c>
      <c r="B114" s="131">
        <v>4</v>
      </c>
      <c r="C114" s="166" t="s">
        <v>51</v>
      </c>
      <c r="D114" s="107" t="s">
        <v>517</v>
      </c>
      <c r="E114" s="170" t="s">
        <v>518</v>
      </c>
      <c r="F114" s="169" t="s">
        <v>141</v>
      </c>
      <c r="G114" s="107" t="s">
        <v>519</v>
      </c>
      <c r="H114" s="107" t="s">
        <v>40</v>
      </c>
    </row>
    <row r="115" spans="1:8" ht="24" x14ac:dyDescent="0.55000000000000004">
      <c r="A115" s="107">
        <v>21</v>
      </c>
      <c r="B115" s="131">
        <v>4</v>
      </c>
      <c r="C115" s="166" t="s">
        <v>520</v>
      </c>
      <c r="D115" s="107" t="s">
        <v>521</v>
      </c>
      <c r="E115" s="170" t="s">
        <v>522</v>
      </c>
      <c r="F115" s="169" t="s">
        <v>138</v>
      </c>
      <c r="G115" s="107" t="s">
        <v>523</v>
      </c>
      <c r="H115" s="107" t="s">
        <v>40</v>
      </c>
    </row>
    <row r="116" spans="1:8" ht="24" x14ac:dyDescent="0.55000000000000004">
      <c r="A116" s="107">
        <v>22</v>
      </c>
      <c r="B116" s="131">
        <v>4</v>
      </c>
      <c r="C116" s="166" t="s">
        <v>524</v>
      </c>
      <c r="D116" s="151"/>
      <c r="E116" s="170" t="s">
        <v>525</v>
      </c>
      <c r="F116" s="169" t="s">
        <v>526</v>
      </c>
      <c r="G116" s="179" t="s">
        <v>527</v>
      </c>
      <c r="H116" s="107" t="s">
        <v>40</v>
      </c>
    </row>
    <row r="117" spans="1:8" ht="24" x14ac:dyDescent="0.55000000000000004">
      <c r="A117" s="107">
        <v>23</v>
      </c>
      <c r="B117" s="131">
        <v>4</v>
      </c>
      <c r="C117" s="166" t="s">
        <v>528</v>
      </c>
      <c r="D117" s="151"/>
      <c r="E117" s="170" t="s">
        <v>529</v>
      </c>
      <c r="F117" s="169" t="s">
        <v>530</v>
      </c>
      <c r="G117" s="179" t="s">
        <v>531</v>
      </c>
      <c r="H117" s="107" t="s">
        <v>40</v>
      </c>
    </row>
    <row r="118" spans="1:8" ht="24" x14ac:dyDescent="0.55000000000000004">
      <c r="A118" s="107">
        <v>24</v>
      </c>
      <c r="B118" s="131">
        <v>4</v>
      </c>
      <c r="C118" s="150" t="s">
        <v>109</v>
      </c>
      <c r="D118" s="172"/>
      <c r="E118" s="183" t="s">
        <v>532</v>
      </c>
      <c r="F118" s="184" t="s">
        <v>533</v>
      </c>
      <c r="G118" s="154">
        <v>1600101920965</v>
      </c>
      <c r="H118" s="155" t="s">
        <v>134</v>
      </c>
    </row>
    <row r="119" spans="1:8" ht="24" x14ac:dyDescent="0.55000000000000004">
      <c r="A119" s="107">
        <v>25</v>
      </c>
      <c r="B119" s="131">
        <v>4</v>
      </c>
      <c r="C119" s="150" t="s">
        <v>44</v>
      </c>
      <c r="D119" s="151"/>
      <c r="E119" s="152" t="s">
        <v>534</v>
      </c>
      <c r="F119" s="153" t="s">
        <v>535</v>
      </c>
      <c r="G119" s="154">
        <v>1601101383022</v>
      </c>
      <c r="H119" s="155" t="s">
        <v>122</v>
      </c>
    </row>
    <row r="120" spans="1:8" ht="24" x14ac:dyDescent="0.55000000000000004">
      <c r="A120" s="107">
        <v>26</v>
      </c>
      <c r="B120" s="131">
        <v>4</v>
      </c>
      <c r="C120" s="150" t="s">
        <v>91</v>
      </c>
      <c r="D120" s="172"/>
      <c r="E120" s="152" t="s">
        <v>536</v>
      </c>
      <c r="F120" s="153" t="s">
        <v>537</v>
      </c>
      <c r="G120" s="154">
        <v>1601101376875</v>
      </c>
      <c r="H120" s="155" t="s">
        <v>126</v>
      </c>
    </row>
    <row r="121" spans="1:8" ht="24" x14ac:dyDescent="0.55000000000000004">
      <c r="A121" s="107">
        <v>27</v>
      </c>
      <c r="B121" s="131">
        <v>4</v>
      </c>
      <c r="C121" s="150" t="s">
        <v>49</v>
      </c>
      <c r="D121" s="151"/>
      <c r="E121" s="152" t="s">
        <v>538</v>
      </c>
      <c r="F121" s="153" t="s">
        <v>539</v>
      </c>
      <c r="G121" s="154">
        <v>1601101376522</v>
      </c>
      <c r="H121" s="155" t="s">
        <v>124</v>
      </c>
    </row>
    <row r="122" spans="1:8" ht="24" x14ac:dyDescent="0.55000000000000004">
      <c r="A122" s="107">
        <v>28</v>
      </c>
      <c r="B122" s="131">
        <v>4</v>
      </c>
      <c r="C122" s="150" t="s">
        <v>54</v>
      </c>
      <c r="D122" s="172"/>
      <c r="E122" s="152" t="s">
        <v>540</v>
      </c>
      <c r="F122" s="153" t="s">
        <v>541</v>
      </c>
      <c r="G122" s="154">
        <v>1418600013482</v>
      </c>
      <c r="H122" s="155" t="s">
        <v>542</v>
      </c>
    </row>
    <row r="123" spans="1:8" ht="24" x14ac:dyDescent="0.55000000000000004">
      <c r="A123" s="107">
        <v>29</v>
      </c>
      <c r="B123" s="131">
        <v>4</v>
      </c>
      <c r="C123" s="150" t="s">
        <v>62</v>
      </c>
      <c r="D123" s="172"/>
      <c r="E123" s="152" t="s">
        <v>18</v>
      </c>
      <c r="F123" s="153" t="s">
        <v>543</v>
      </c>
      <c r="G123" s="154">
        <v>1601300028605</v>
      </c>
      <c r="H123" s="155" t="s">
        <v>135</v>
      </c>
    </row>
    <row r="124" spans="1:8" ht="24" x14ac:dyDescent="0.55000000000000004">
      <c r="A124" s="107">
        <v>30</v>
      </c>
      <c r="B124" s="131">
        <v>4</v>
      </c>
      <c r="C124" s="150" t="s">
        <v>58</v>
      </c>
      <c r="D124" s="172"/>
      <c r="E124" s="152" t="s">
        <v>544</v>
      </c>
      <c r="F124" s="153" t="s">
        <v>545</v>
      </c>
      <c r="G124" s="154">
        <v>1100703368122</v>
      </c>
      <c r="H124" s="155" t="s">
        <v>135</v>
      </c>
    </row>
    <row r="125" spans="1:8" ht="24" x14ac:dyDescent="0.55000000000000004"/>
    <row r="126" spans="1:8" ht="24" x14ac:dyDescent="0.55000000000000004"/>
    <row r="127" spans="1:8" ht="24" x14ac:dyDescent="0.55000000000000004"/>
    <row r="128" spans="1:8" ht="24" x14ac:dyDescent="0.55000000000000004"/>
    <row r="129" ht="24" x14ac:dyDescent="0.55000000000000004"/>
    <row r="130" ht="24" x14ac:dyDescent="0.55000000000000004"/>
    <row r="131" ht="24" x14ac:dyDescent="0.55000000000000004"/>
    <row r="132" ht="24" x14ac:dyDescent="0.55000000000000004"/>
    <row r="133" ht="24" x14ac:dyDescent="0.55000000000000004"/>
    <row r="134" ht="24" x14ac:dyDescent="0.55000000000000004"/>
    <row r="135" ht="24" x14ac:dyDescent="0.55000000000000004"/>
    <row r="136" ht="24" x14ac:dyDescent="0.55000000000000004"/>
    <row r="137" ht="24" x14ac:dyDescent="0.55000000000000004"/>
    <row r="138" ht="24" x14ac:dyDescent="0.55000000000000004"/>
    <row r="139" ht="24" x14ac:dyDescent="0.55000000000000004"/>
    <row r="140" ht="24" x14ac:dyDescent="0.55000000000000004"/>
    <row r="141" ht="24" x14ac:dyDescent="0.55000000000000004"/>
    <row r="142" ht="24" x14ac:dyDescent="0.55000000000000004"/>
    <row r="143" ht="24" x14ac:dyDescent="0.55000000000000004"/>
    <row r="144" ht="24" x14ac:dyDescent="0.55000000000000004"/>
    <row r="145" ht="24" x14ac:dyDescent="0.55000000000000004"/>
    <row r="146" ht="24" x14ac:dyDescent="0.55000000000000004"/>
    <row r="147" ht="24" x14ac:dyDescent="0.55000000000000004"/>
    <row r="148" ht="24" x14ac:dyDescent="0.55000000000000004"/>
    <row r="149" ht="24" x14ac:dyDescent="0.55000000000000004"/>
    <row r="150" ht="24" x14ac:dyDescent="0.55000000000000004"/>
    <row r="151" ht="24" x14ac:dyDescent="0.55000000000000004"/>
    <row r="152" ht="24" x14ac:dyDescent="0.55000000000000004"/>
    <row r="153" ht="24" x14ac:dyDescent="0.55000000000000004"/>
    <row r="154" ht="24" x14ac:dyDescent="0.55000000000000004"/>
    <row r="155" ht="24" x14ac:dyDescent="0.55000000000000004"/>
    <row r="156" ht="24" x14ac:dyDescent="0.55000000000000004"/>
    <row r="157" ht="24" x14ac:dyDescent="0.55000000000000004"/>
    <row r="158" ht="24" x14ac:dyDescent="0.55000000000000004"/>
    <row r="159" ht="24" x14ac:dyDescent="0.55000000000000004"/>
  </sheetData>
  <mergeCells count="9">
    <mergeCell ref="C1:H1"/>
    <mergeCell ref="C2:H2"/>
    <mergeCell ref="A4:A5"/>
    <mergeCell ref="B4:B5"/>
    <mergeCell ref="C4:C5"/>
    <mergeCell ref="D4:D5"/>
    <mergeCell ref="E4:F5"/>
    <mergeCell ref="G4:G5"/>
    <mergeCell ref="H4:H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53"/>
  <sheetViews>
    <sheetView topLeftCell="A97" workbookViewId="0">
      <selection activeCell="C92" sqref="C92:E124"/>
    </sheetView>
  </sheetViews>
  <sheetFormatPr defaultRowHeight="23.25" customHeight="1" x14ac:dyDescent="0.55000000000000004"/>
  <cols>
    <col min="1" max="1" width="9" style="212"/>
    <col min="2" max="2" width="3.375" style="212" customWidth="1"/>
    <col min="3" max="3" width="10.375" style="212" customWidth="1"/>
    <col min="4" max="4" width="15.875" style="224" customWidth="1"/>
    <col min="5" max="5" width="14.375" style="213" customWidth="1"/>
    <col min="6" max="6" width="21.125" style="212" customWidth="1"/>
    <col min="7" max="7" width="20.25" style="212" customWidth="1"/>
    <col min="8" max="16384" width="9" style="212"/>
  </cols>
  <sheetData>
    <row r="1" spans="1:7" ht="22.5" customHeight="1" x14ac:dyDescent="0.55000000000000004">
      <c r="A1" s="212">
        <v>1</v>
      </c>
      <c r="B1" s="212">
        <v>1</v>
      </c>
      <c r="C1" s="216">
        <v>8024</v>
      </c>
      <c r="D1" s="222" t="s">
        <v>178</v>
      </c>
      <c r="E1" s="219" t="s">
        <v>179</v>
      </c>
      <c r="F1" s="216">
        <v>1601101378754</v>
      </c>
      <c r="G1" s="216" t="s">
        <v>40</v>
      </c>
    </row>
    <row r="2" spans="1:7" ht="22.5" customHeight="1" x14ac:dyDescent="0.55000000000000004">
      <c r="A2" s="212">
        <v>2</v>
      </c>
      <c r="B2" s="212">
        <v>1</v>
      </c>
      <c r="C2" s="216">
        <v>8084</v>
      </c>
      <c r="D2" s="222" t="s">
        <v>186</v>
      </c>
      <c r="E2" s="219" t="s">
        <v>187</v>
      </c>
      <c r="F2" s="216">
        <v>1200901321989</v>
      </c>
      <c r="G2" s="216" t="s">
        <v>40</v>
      </c>
    </row>
    <row r="3" spans="1:7" ht="22.5" customHeight="1" x14ac:dyDescent="0.55000000000000004">
      <c r="A3" s="212">
        <v>3</v>
      </c>
      <c r="B3" s="212">
        <v>1</v>
      </c>
      <c r="C3" s="216">
        <v>8098</v>
      </c>
      <c r="D3" s="222" t="s">
        <v>190</v>
      </c>
      <c r="E3" s="219" t="s">
        <v>191</v>
      </c>
      <c r="F3" s="216">
        <v>1601101382255</v>
      </c>
      <c r="G3" s="216" t="s">
        <v>40</v>
      </c>
    </row>
    <row r="4" spans="1:7" s="214" customFormat="1" ht="22.5" customHeight="1" x14ac:dyDescent="0.55000000000000004">
      <c r="A4" s="212">
        <v>4</v>
      </c>
      <c r="B4" s="212">
        <v>1</v>
      </c>
      <c r="C4" s="216">
        <v>8099</v>
      </c>
      <c r="D4" s="222" t="s">
        <v>194</v>
      </c>
      <c r="E4" s="219" t="s">
        <v>195</v>
      </c>
      <c r="F4" s="216">
        <v>1600101913195</v>
      </c>
      <c r="G4" s="216" t="s">
        <v>40</v>
      </c>
    </row>
    <row r="5" spans="1:7" s="214" customFormat="1" ht="22.5" customHeight="1" x14ac:dyDescent="0.55000000000000004">
      <c r="A5" s="212">
        <v>5</v>
      </c>
      <c r="B5" s="212">
        <v>1</v>
      </c>
      <c r="C5" s="216">
        <v>8101</v>
      </c>
      <c r="D5" s="222" t="s">
        <v>198</v>
      </c>
      <c r="E5" s="219" t="s">
        <v>199</v>
      </c>
      <c r="F5" s="216">
        <v>1601101380325</v>
      </c>
      <c r="G5" s="216" t="s">
        <v>40</v>
      </c>
    </row>
    <row r="6" spans="1:7" ht="22.5" customHeight="1" x14ac:dyDescent="0.55000000000000004">
      <c r="A6" s="212">
        <v>6</v>
      </c>
      <c r="B6" s="212">
        <v>1</v>
      </c>
      <c r="C6" s="216">
        <v>8106</v>
      </c>
      <c r="D6" s="222" t="s">
        <v>202</v>
      </c>
      <c r="E6" s="219" t="s">
        <v>203</v>
      </c>
      <c r="F6" s="216">
        <v>1749400018063</v>
      </c>
      <c r="G6" s="216" t="s">
        <v>40</v>
      </c>
    </row>
    <row r="7" spans="1:7" ht="22.5" customHeight="1" x14ac:dyDescent="0.55000000000000004">
      <c r="A7" s="212">
        <v>7</v>
      </c>
      <c r="B7" s="212">
        <v>1</v>
      </c>
      <c r="C7" s="216">
        <v>9036</v>
      </c>
      <c r="D7" s="222" t="s">
        <v>554</v>
      </c>
      <c r="E7" s="219" t="s">
        <v>39</v>
      </c>
      <c r="F7" s="216">
        <v>1508000003205</v>
      </c>
      <c r="G7" s="216" t="s">
        <v>134</v>
      </c>
    </row>
    <row r="8" spans="1:7" ht="22.5" customHeight="1" x14ac:dyDescent="0.55000000000000004">
      <c r="A8" s="212">
        <v>8</v>
      </c>
      <c r="B8" s="212">
        <v>1</v>
      </c>
      <c r="C8" s="216">
        <v>9039</v>
      </c>
      <c r="D8" s="222" t="s">
        <v>285</v>
      </c>
      <c r="E8" s="219" t="s">
        <v>286</v>
      </c>
      <c r="F8" s="216">
        <v>1601300029792</v>
      </c>
      <c r="G8" s="216" t="s">
        <v>127</v>
      </c>
    </row>
    <row r="9" spans="1:7" ht="22.5" customHeight="1" x14ac:dyDescent="0.55000000000000004">
      <c r="A9" s="212">
        <v>9</v>
      </c>
      <c r="B9" s="212">
        <v>1</v>
      </c>
      <c r="C9" s="216">
        <v>8112</v>
      </c>
      <c r="D9" s="222" t="s">
        <v>206</v>
      </c>
      <c r="E9" s="219" t="s">
        <v>207</v>
      </c>
      <c r="F9" s="216">
        <v>1601300028222</v>
      </c>
      <c r="G9" s="216" t="s">
        <v>40</v>
      </c>
    </row>
    <row r="10" spans="1:7" ht="22.5" customHeight="1" x14ac:dyDescent="0.55000000000000004">
      <c r="A10" s="212">
        <v>10</v>
      </c>
      <c r="B10" s="212">
        <v>1</v>
      </c>
      <c r="C10" s="216">
        <v>8115</v>
      </c>
      <c r="D10" s="222" t="s">
        <v>210</v>
      </c>
      <c r="E10" s="219" t="s">
        <v>211</v>
      </c>
      <c r="F10" s="216">
        <v>1601101383057</v>
      </c>
      <c r="G10" s="216" t="s">
        <v>40</v>
      </c>
    </row>
    <row r="11" spans="1:7" ht="22.5" customHeight="1" x14ac:dyDescent="0.55000000000000004">
      <c r="A11" s="212">
        <v>11</v>
      </c>
      <c r="B11" s="212">
        <v>1</v>
      </c>
      <c r="C11" s="216">
        <v>9043</v>
      </c>
      <c r="D11" s="222" t="s">
        <v>136</v>
      </c>
      <c r="E11" s="219" t="s">
        <v>280</v>
      </c>
      <c r="F11" s="216">
        <v>1739902057057</v>
      </c>
      <c r="G11" s="216" t="s">
        <v>134</v>
      </c>
    </row>
    <row r="12" spans="1:7" ht="22.5" customHeight="1" x14ac:dyDescent="0.55000000000000004">
      <c r="A12" s="212">
        <v>12</v>
      </c>
      <c r="B12" s="212">
        <v>1</v>
      </c>
      <c r="C12" s="216">
        <v>8126</v>
      </c>
      <c r="D12" s="222" t="s">
        <v>214</v>
      </c>
      <c r="E12" s="219" t="s">
        <v>215</v>
      </c>
      <c r="F12" s="216">
        <v>1600101908825</v>
      </c>
      <c r="G12" s="216" t="s">
        <v>40</v>
      </c>
    </row>
    <row r="13" spans="1:7" ht="22.5" customHeight="1" x14ac:dyDescent="0.55000000000000004">
      <c r="A13" s="212">
        <v>13</v>
      </c>
      <c r="B13" s="212">
        <v>1</v>
      </c>
      <c r="C13" s="216">
        <v>8128</v>
      </c>
      <c r="D13" s="222" t="s">
        <v>218</v>
      </c>
      <c r="E13" s="219" t="s">
        <v>219</v>
      </c>
      <c r="F13" s="216">
        <v>1100703430481</v>
      </c>
      <c r="G13" s="216" t="s">
        <v>40</v>
      </c>
    </row>
    <row r="14" spans="1:7" ht="22.5" customHeight="1" x14ac:dyDescent="0.55000000000000004">
      <c r="A14" s="212">
        <v>14</v>
      </c>
      <c r="B14" s="212">
        <v>1</v>
      </c>
      <c r="C14" s="216">
        <v>8129</v>
      </c>
      <c r="D14" s="222" t="s">
        <v>222</v>
      </c>
      <c r="E14" s="219" t="s">
        <v>223</v>
      </c>
      <c r="F14" s="216">
        <v>1601101379530</v>
      </c>
      <c r="G14" s="216" t="s">
        <v>40</v>
      </c>
    </row>
    <row r="15" spans="1:7" ht="22.5" customHeight="1" x14ac:dyDescent="0.55000000000000004">
      <c r="A15" s="212">
        <v>15</v>
      </c>
      <c r="B15" s="212">
        <v>1</v>
      </c>
      <c r="C15" s="216">
        <v>9045</v>
      </c>
      <c r="D15" s="222" t="s">
        <v>289</v>
      </c>
      <c r="E15" s="219" t="s">
        <v>290</v>
      </c>
      <c r="F15" s="216">
        <v>1417300011688</v>
      </c>
      <c r="G15" s="216" t="s">
        <v>135</v>
      </c>
    </row>
    <row r="16" spans="1:7" ht="22.5" customHeight="1" x14ac:dyDescent="0.55000000000000004">
      <c r="A16" s="212">
        <v>16</v>
      </c>
      <c r="B16" s="212">
        <v>1</v>
      </c>
      <c r="C16" s="216">
        <v>8132</v>
      </c>
      <c r="D16" s="222" t="s">
        <v>549</v>
      </c>
      <c r="E16" s="219" t="s">
        <v>227</v>
      </c>
      <c r="F16" s="216">
        <v>1619900421984</v>
      </c>
      <c r="G16" s="216" t="s">
        <v>40</v>
      </c>
    </row>
    <row r="17" spans="1:7" ht="22.5" customHeight="1" x14ac:dyDescent="0.55000000000000004">
      <c r="A17" s="212">
        <v>17</v>
      </c>
      <c r="B17" s="212">
        <v>1</v>
      </c>
      <c r="C17" s="216">
        <v>8133</v>
      </c>
      <c r="D17" s="222" t="s">
        <v>550</v>
      </c>
      <c r="E17" s="219" t="s">
        <v>231</v>
      </c>
      <c r="F17" s="216">
        <v>1600101936683</v>
      </c>
      <c r="G17" s="216" t="s">
        <v>40</v>
      </c>
    </row>
    <row r="18" spans="1:7" ht="22.5" customHeight="1" x14ac:dyDescent="0.55000000000000004">
      <c r="A18" s="212">
        <v>18</v>
      </c>
      <c r="B18" s="212">
        <v>1</v>
      </c>
      <c r="C18" s="216">
        <v>9051</v>
      </c>
      <c r="D18" s="222" t="s">
        <v>556</v>
      </c>
      <c r="E18" s="219" t="s">
        <v>284</v>
      </c>
      <c r="F18" s="216">
        <v>1601101384223</v>
      </c>
      <c r="G18" s="216" t="s">
        <v>122</v>
      </c>
    </row>
    <row r="19" spans="1:7" ht="22.5" customHeight="1" x14ac:dyDescent="0.55000000000000004">
      <c r="A19" s="212">
        <v>19</v>
      </c>
      <c r="B19" s="212">
        <v>1</v>
      </c>
      <c r="C19" s="216">
        <v>8137</v>
      </c>
      <c r="D19" s="222" t="s">
        <v>234</v>
      </c>
      <c r="E19" s="219" t="s">
        <v>235</v>
      </c>
      <c r="F19" s="216">
        <v>1620301172008</v>
      </c>
      <c r="G19" s="216" t="s">
        <v>40</v>
      </c>
    </row>
    <row r="20" spans="1:7" ht="22.5" customHeight="1" x14ac:dyDescent="0.55000000000000004">
      <c r="A20" s="212">
        <v>20</v>
      </c>
      <c r="B20" s="212">
        <v>1</v>
      </c>
      <c r="C20" s="216">
        <v>8510</v>
      </c>
      <c r="D20" s="222" t="s">
        <v>266</v>
      </c>
      <c r="E20" s="219" t="s">
        <v>267</v>
      </c>
      <c r="F20" s="216">
        <v>1129901745761</v>
      </c>
      <c r="G20" s="216" t="s">
        <v>40</v>
      </c>
    </row>
    <row r="21" spans="1:7" ht="22.5" customHeight="1" x14ac:dyDescent="0.55000000000000004">
      <c r="A21" s="212">
        <v>21</v>
      </c>
      <c r="B21" s="212">
        <v>1</v>
      </c>
      <c r="C21" s="216">
        <v>8146</v>
      </c>
      <c r="D21" s="222" t="s">
        <v>238</v>
      </c>
      <c r="E21" s="219" t="s">
        <v>239</v>
      </c>
      <c r="F21" s="216">
        <v>1749900887613</v>
      </c>
      <c r="G21" s="216" t="s">
        <v>40</v>
      </c>
    </row>
    <row r="22" spans="1:7" ht="22.5" customHeight="1" x14ac:dyDescent="0.55000000000000004">
      <c r="A22" s="212">
        <v>22</v>
      </c>
      <c r="B22" s="212">
        <v>1</v>
      </c>
      <c r="C22" s="216">
        <v>8147</v>
      </c>
      <c r="D22" s="222" t="s">
        <v>242</v>
      </c>
      <c r="E22" s="219" t="s">
        <v>243</v>
      </c>
      <c r="F22" s="216">
        <v>1601101374911</v>
      </c>
      <c r="G22" s="216" t="s">
        <v>40</v>
      </c>
    </row>
    <row r="23" spans="1:7" ht="22.5" customHeight="1" x14ac:dyDescent="0.55000000000000004">
      <c r="A23" s="212">
        <v>23</v>
      </c>
      <c r="B23" s="212">
        <v>1</v>
      </c>
      <c r="C23" s="216">
        <v>9053</v>
      </c>
      <c r="D23" s="222" t="s">
        <v>287</v>
      </c>
      <c r="E23" s="219" t="s">
        <v>288</v>
      </c>
      <c r="F23" s="216">
        <v>1601300028656</v>
      </c>
      <c r="G23" s="216" t="s">
        <v>135</v>
      </c>
    </row>
    <row r="24" spans="1:7" ht="22.5" customHeight="1" x14ac:dyDescent="0.55000000000000004">
      <c r="A24" s="212">
        <v>24</v>
      </c>
      <c r="B24" s="212">
        <v>1</v>
      </c>
      <c r="C24" s="216">
        <v>8151</v>
      </c>
      <c r="D24" s="222" t="s">
        <v>246</v>
      </c>
      <c r="E24" s="219" t="s">
        <v>247</v>
      </c>
      <c r="F24" s="216">
        <v>1609900575540</v>
      </c>
      <c r="G24" s="216" t="s">
        <v>40</v>
      </c>
    </row>
    <row r="25" spans="1:7" ht="22.5" customHeight="1" x14ac:dyDescent="0.55000000000000004">
      <c r="A25" s="212">
        <v>25</v>
      </c>
      <c r="B25" s="212">
        <v>1</v>
      </c>
      <c r="C25" s="216">
        <v>8156</v>
      </c>
      <c r="D25" s="222" t="s">
        <v>250</v>
      </c>
      <c r="E25" s="219" t="s">
        <v>251</v>
      </c>
      <c r="F25" s="216">
        <v>1609900587807</v>
      </c>
      <c r="G25" s="216" t="s">
        <v>40</v>
      </c>
    </row>
    <row r="26" spans="1:7" ht="22.5" customHeight="1" x14ac:dyDescent="0.55000000000000004">
      <c r="A26" s="212">
        <v>26</v>
      </c>
      <c r="B26" s="212">
        <v>1</v>
      </c>
      <c r="C26" s="216">
        <v>8158</v>
      </c>
      <c r="D26" s="222" t="s">
        <v>551</v>
      </c>
      <c r="E26" s="219" t="s">
        <v>255</v>
      </c>
      <c r="F26" s="216">
        <v>1600101934401</v>
      </c>
      <c r="G26" s="216" t="s">
        <v>40</v>
      </c>
    </row>
    <row r="27" spans="1:7" ht="22.5" customHeight="1" x14ac:dyDescent="0.55000000000000004">
      <c r="A27" s="212">
        <v>27</v>
      </c>
      <c r="B27" s="212">
        <v>1</v>
      </c>
      <c r="C27" s="216">
        <v>9058</v>
      </c>
      <c r="D27" s="222" t="s">
        <v>276</v>
      </c>
      <c r="E27" s="219" t="s">
        <v>277</v>
      </c>
      <c r="F27" s="216">
        <v>1729900600616</v>
      </c>
      <c r="G27" s="216" t="s">
        <v>123</v>
      </c>
    </row>
    <row r="28" spans="1:7" ht="22.5" customHeight="1" x14ac:dyDescent="0.55000000000000004">
      <c r="A28" s="212">
        <v>28</v>
      </c>
      <c r="B28" s="212">
        <v>1</v>
      </c>
      <c r="C28" s="216">
        <v>9060</v>
      </c>
      <c r="D28" s="222" t="s">
        <v>19</v>
      </c>
      <c r="E28" s="219" t="s">
        <v>175</v>
      </c>
      <c r="F28" s="216">
        <v>1629400014930</v>
      </c>
      <c r="G28" s="216" t="s">
        <v>176</v>
      </c>
    </row>
    <row r="29" spans="1:7" ht="22.5" customHeight="1" x14ac:dyDescent="0.55000000000000004">
      <c r="A29" s="212">
        <v>29</v>
      </c>
      <c r="B29" s="212">
        <v>1</v>
      </c>
      <c r="C29" s="216">
        <v>9063</v>
      </c>
      <c r="D29" s="222" t="s">
        <v>17</v>
      </c>
      <c r="E29" s="219" t="s">
        <v>278</v>
      </c>
      <c r="F29" s="216">
        <v>1600101901065</v>
      </c>
      <c r="G29" s="216" t="s">
        <v>123</v>
      </c>
    </row>
    <row r="30" spans="1:7" ht="22.5" customHeight="1" x14ac:dyDescent="0.55000000000000004">
      <c r="A30" s="212">
        <v>30</v>
      </c>
      <c r="B30" s="212">
        <v>1</v>
      </c>
      <c r="C30" s="216">
        <v>8169</v>
      </c>
      <c r="D30" s="222" t="s">
        <v>258</v>
      </c>
      <c r="E30" s="219" t="s">
        <v>259</v>
      </c>
      <c r="F30" s="216">
        <v>1601101375747</v>
      </c>
      <c r="G30" s="216" t="s">
        <v>40</v>
      </c>
    </row>
    <row r="31" spans="1:7" ht="22.5" customHeight="1" x14ac:dyDescent="0.55000000000000004">
      <c r="A31" s="212">
        <v>31</v>
      </c>
      <c r="B31" s="212">
        <v>1</v>
      </c>
      <c r="C31" s="216">
        <v>8170</v>
      </c>
      <c r="D31" s="222" t="s">
        <v>262</v>
      </c>
      <c r="E31" s="219" t="s">
        <v>263</v>
      </c>
      <c r="F31" s="216">
        <v>1103703505840</v>
      </c>
      <c r="G31" s="216" t="s">
        <v>40</v>
      </c>
    </row>
    <row r="32" spans="1:7" ht="22.5" customHeight="1" x14ac:dyDescent="0.55000000000000004">
      <c r="A32" s="212">
        <v>32</v>
      </c>
      <c r="B32" s="212">
        <v>1</v>
      </c>
      <c r="C32" s="216">
        <v>9065</v>
      </c>
      <c r="D32" s="222" t="s">
        <v>139</v>
      </c>
      <c r="E32" s="219" t="s">
        <v>282</v>
      </c>
      <c r="F32" s="216">
        <v>1601101376336</v>
      </c>
      <c r="G32" s="216" t="s">
        <v>122</v>
      </c>
    </row>
    <row r="33" spans="1:7" ht="22.5" customHeight="1" x14ac:dyDescent="0.55000000000000004">
      <c r="A33" s="212">
        <v>33</v>
      </c>
      <c r="B33" s="212">
        <v>1</v>
      </c>
      <c r="C33" s="216">
        <v>9067</v>
      </c>
      <c r="D33" s="222" t="s">
        <v>274</v>
      </c>
      <c r="E33" s="219" t="s">
        <v>275</v>
      </c>
      <c r="F33" s="216">
        <v>1601101374988</v>
      </c>
      <c r="G33" s="216" t="s">
        <v>123</v>
      </c>
    </row>
    <row r="34" spans="1:7" ht="22.5" customHeight="1" x14ac:dyDescent="0.55000000000000004">
      <c r="A34" s="212">
        <v>34</v>
      </c>
      <c r="B34" s="212">
        <v>1</v>
      </c>
      <c r="C34" s="216">
        <v>8512</v>
      </c>
      <c r="D34" s="222" t="s">
        <v>271</v>
      </c>
      <c r="E34" s="219" t="s">
        <v>272</v>
      </c>
      <c r="F34" s="216">
        <v>1600101923433</v>
      </c>
      <c r="G34" s="216" t="s">
        <v>40</v>
      </c>
    </row>
    <row r="35" spans="1:7" ht="22.5" customHeight="1" x14ac:dyDescent="0.55000000000000004">
      <c r="A35" s="212">
        <v>35</v>
      </c>
      <c r="B35" s="214">
        <v>1</v>
      </c>
      <c r="C35" s="217" t="s">
        <v>577</v>
      </c>
      <c r="D35" s="223" t="s">
        <v>182</v>
      </c>
      <c r="E35" s="220" t="s">
        <v>183</v>
      </c>
      <c r="F35" s="217">
        <v>1601101377286</v>
      </c>
      <c r="G35" s="217" t="s">
        <v>40</v>
      </c>
    </row>
    <row r="36" spans="1:7" ht="22.5" customHeight="1" x14ac:dyDescent="0.55000000000000004">
      <c r="A36" s="212">
        <v>1</v>
      </c>
      <c r="B36" s="212">
        <v>2</v>
      </c>
      <c r="C36" s="216">
        <v>9017</v>
      </c>
      <c r="D36" s="222" t="s">
        <v>356</v>
      </c>
      <c r="E36" s="219" t="s">
        <v>357</v>
      </c>
      <c r="F36" s="216">
        <v>1601101378959</v>
      </c>
      <c r="G36" s="216" t="s">
        <v>134</v>
      </c>
    </row>
    <row r="37" spans="1:7" ht="22.5" customHeight="1" x14ac:dyDescent="0.55000000000000004">
      <c r="A37" s="212">
        <v>2</v>
      </c>
      <c r="B37" s="212">
        <v>2</v>
      </c>
      <c r="C37" s="216">
        <v>9020</v>
      </c>
      <c r="D37" s="222" t="s">
        <v>564</v>
      </c>
      <c r="E37" s="219" t="s">
        <v>367</v>
      </c>
      <c r="F37" s="216">
        <v>1629400008859</v>
      </c>
      <c r="G37" s="216" t="s">
        <v>124</v>
      </c>
    </row>
    <row r="38" spans="1:7" ht="22.5" customHeight="1" x14ac:dyDescent="0.55000000000000004">
      <c r="A38" s="212">
        <v>3</v>
      </c>
      <c r="B38" s="212">
        <v>2</v>
      </c>
      <c r="C38" s="216">
        <v>8026</v>
      </c>
      <c r="D38" s="222" t="s">
        <v>558</v>
      </c>
      <c r="E38" s="219" t="s">
        <v>297</v>
      </c>
      <c r="F38" s="216">
        <v>1609900598183</v>
      </c>
      <c r="G38" s="216" t="s">
        <v>40</v>
      </c>
    </row>
    <row r="39" spans="1:7" ht="22.5" customHeight="1" x14ac:dyDescent="0.55000000000000004">
      <c r="A39" s="212">
        <v>4</v>
      </c>
      <c r="B39" s="212">
        <v>2</v>
      </c>
      <c r="C39" s="216">
        <v>9021</v>
      </c>
      <c r="D39" s="222" t="s">
        <v>350</v>
      </c>
      <c r="E39" s="219" t="s">
        <v>351</v>
      </c>
      <c r="F39" s="216">
        <v>1104200284241</v>
      </c>
      <c r="G39" s="216" t="s">
        <v>128</v>
      </c>
    </row>
    <row r="40" spans="1:7" ht="22.5" customHeight="1" x14ac:dyDescent="0.55000000000000004">
      <c r="A40" s="212">
        <v>5</v>
      </c>
      <c r="B40" s="212">
        <v>2</v>
      </c>
      <c r="C40" s="216">
        <v>9023</v>
      </c>
      <c r="D40" s="222" t="s">
        <v>358</v>
      </c>
      <c r="E40" s="219" t="s">
        <v>359</v>
      </c>
      <c r="F40" s="216">
        <v>1601101375640</v>
      </c>
      <c r="G40" s="216" t="s">
        <v>125</v>
      </c>
    </row>
    <row r="41" spans="1:7" ht="22.5" customHeight="1" x14ac:dyDescent="0.55000000000000004">
      <c r="A41" s="212">
        <v>6</v>
      </c>
      <c r="B41" s="212">
        <v>2</v>
      </c>
      <c r="C41" s="216">
        <v>9030</v>
      </c>
      <c r="D41" s="222" t="s">
        <v>131</v>
      </c>
      <c r="E41" s="219" t="s">
        <v>360</v>
      </c>
      <c r="F41" s="216">
        <v>1609900591073</v>
      </c>
      <c r="G41" s="216" t="s">
        <v>125</v>
      </c>
    </row>
    <row r="42" spans="1:7" ht="22.5" customHeight="1" x14ac:dyDescent="0.55000000000000004">
      <c r="A42" s="212">
        <v>7</v>
      </c>
      <c r="B42" s="212">
        <v>2</v>
      </c>
      <c r="C42" s="216">
        <v>8094</v>
      </c>
      <c r="D42" s="222" t="s">
        <v>308</v>
      </c>
      <c r="E42" s="219" t="s">
        <v>309</v>
      </c>
      <c r="F42" s="216">
        <v>1104300533641</v>
      </c>
      <c r="G42" s="216" t="s">
        <v>40</v>
      </c>
    </row>
    <row r="43" spans="1:7" ht="22.5" customHeight="1" x14ac:dyDescent="0.55000000000000004">
      <c r="A43" s="212">
        <v>8</v>
      </c>
      <c r="B43" s="212">
        <v>2</v>
      </c>
      <c r="C43" s="216">
        <v>9033</v>
      </c>
      <c r="D43" s="222" t="s">
        <v>364</v>
      </c>
      <c r="E43" s="219" t="s">
        <v>365</v>
      </c>
      <c r="F43" s="216">
        <v>1601101378282</v>
      </c>
      <c r="G43" s="216" t="s">
        <v>124</v>
      </c>
    </row>
    <row r="44" spans="1:7" ht="22.5" customHeight="1" x14ac:dyDescent="0.55000000000000004">
      <c r="A44" s="212">
        <v>9</v>
      </c>
      <c r="B44" s="212">
        <v>2</v>
      </c>
      <c r="C44" s="216">
        <v>9034</v>
      </c>
      <c r="D44" s="222" t="s">
        <v>354</v>
      </c>
      <c r="E44" s="219" t="s">
        <v>355</v>
      </c>
      <c r="F44" s="216">
        <v>1749900852046</v>
      </c>
      <c r="G44" s="216" t="s">
        <v>123</v>
      </c>
    </row>
    <row r="45" spans="1:7" ht="22.5" customHeight="1" x14ac:dyDescent="0.55000000000000004">
      <c r="A45" s="212">
        <v>10</v>
      </c>
      <c r="B45" s="212">
        <v>2</v>
      </c>
      <c r="C45" s="216">
        <v>9035</v>
      </c>
      <c r="D45" s="222" t="s">
        <v>361</v>
      </c>
      <c r="E45" s="219" t="s">
        <v>286</v>
      </c>
      <c r="F45" s="216">
        <v>1601300028311</v>
      </c>
      <c r="G45" s="216" t="s">
        <v>127</v>
      </c>
    </row>
    <row r="46" spans="1:7" ht="22.5" customHeight="1" x14ac:dyDescent="0.55000000000000004">
      <c r="A46" s="212">
        <v>11</v>
      </c>
      <c r="B46" s="212">
        <v>2</v>
      </c>
      <c r="C46" s="216">
        <v>8107</v>
      </c>
      <c r="D46" s="222" t="s">
        <v>312</v>
      </c>
      <c r="E46" s="219" t="s">
        <v>313</v>
      </c>
      <c r="F46" s="216">
        <v>1601101379041</v>
      </c>
      <c r="G46" s="216" t="s">
        <v>40</v>
      </c>
    </row>
    <row r="47" spans="1:7" ht="22.5" customHeight="1" x14ac:dyDescent="0.55000000000000004">
      <c r="A47" s="212">
        <v>12</v>
      </c>
      <c r="B47" s="212">
        <v>2</v>
      </c>
      <c r="C47" s="216">
        <v>8113</v>
      </c>
      <c r="D47" s="222" t="s">
        <v>316</v>
      </c>
      <c r="E47" s="219" t="s">
        <v>317</v>
      </c>
      <c r="F47" s="216">
        <v>1601101378801</v>
      </c>
      <c r="G47" s="216" t="s">
        <v>40</v>
      </c>
    </row>
    <row r="48" spans="1:7" ht="22.5" customHeight="1" x14ac:dyDescent="0.55000000000000004">
      <c r="A48" s="212">
        <v>13</v>
      </c>
      <c r="B48" s="212">
        <v>2</v>
      </c>
      <c r="C48" s="216">
        <v>8027</v>
      </c>
      <c r="D48" s="222" t="s">
        <v>300</v>
      </c>
      <c r="E48" s="219" t="s">
        <v>301</v>
      </c>
      <c r="F48" s="216">
        <v>1601101379939</v>
      </c>
      <c r="G48" s="216" t="s">
        <v>40</v>
      </c>
    </row>
    <row r="49" spans="1:12" ht="22.5" customHeight="1" x14ac:dyDescent="0.55000000000000004">
      <c r="A49" s="212">
        <v>14</v>
      </c>
      <c r="B49" s="212">
        <v>2</v>
      </c>
      <c r="C49" s="216">
        <v>9044</v>
      </c>
      <c r="D49" s="222" t="s">
        <v>368</v>
      </c>
      <c r="E49" s="219" t="s">
        <v>369</v>
      </c>
      <c r="F49" s="216">
        <v>1189900326692</v>
      </c>
      <c r="G49" s="216" t="s">
        <v>124</v>
      </c>
    </row>
    <row r="50" spans="1:12" ht="22.5" customHeight="1" x14ac:dyDescent="0.55000000000000004">
      <c r="A50" s="212">
        <v>15</v>
      </c>
      <c r="B50" s="212">
        <v>2</v>
      </c>
      <c r="C50" s="216">
        <v>9047</v>
      </c>
      <c r="D50" s="222" t="s">
        <v>371</v>
      </c>
      <c r="E50" s="219" t="s">
        <v>372</v>
      </c>
      <c r="F50" s="216">
        <v>1601101379777</v>
      </c>
      <c r="G50" s="216" t="s">
        <v>124</v>
      </c>
    </row>
    <row r="51" spans="1:12" ht="22.5" customHeight="1" x14ac:dyDescent="0.55000000000000004">
      <c r="A51" s="212">
        <v>16</v>
      </c>
      <c r="B51" s="212">
        <v>2</v>
      </c>
      <c r="C51" s="216">
        <v>8134</v>
      </c>
      <c r="D51" s="222" t="s">
        <v>320</v>
      </c>
      <c r="E51" s="219" t="s">
        <v>321</v>
      </c>
      <c r="F51" s="216">
        <v>1601101376191</v>
      </c>
      <c r="G51" s="216" t="s">
        <v>40</v>
      </c>
    </row>
    <row r="52" spans="1:12" ht="22.5" customHeight="1" x14ac:dyDescent="0.55000000000000004">
      <c r="A52" s="212">
        <v>17</v>
      </c>
      <c r="B52" s="212">
        <v>2</v>
      </c>
      <c r="C52" s="216">
        <v>9050</v>
      </c>
      <c r="D52" s="222" t="s">
        <v>352</v>
      </c>
      <c r="E52" s="219" t="s">
        <v>353</v>
      </c>
      <c r="F52" s="216">
        <v>1600101902991</v>
      </c>
      <c r="G52" s="216" t="s">
        <v>128</v>
      </c>
    </row>
    <row r="53" spans="1:12" ht="22.5" customHeight="1" x14ac:dyDescent="0.55000000000000004">
      <c r="A53" s="212">
        <v>18</v>
      </c>
      <c r="B53" s="212">
        <v>2</v>
      </c>
      <c r="C53" s="216">
        <v>8515</v>
      </c>
      <c r="D53" s="222" t="s">
        <v>344</v>
      </c>
      <c r="E53" s="219" t="s">
        <v>345</v>
      </c>
      <c r="F53" s="216">
        <v>1601300028826</v>
      </c>
      <c r="G53" s="216" t="s">
        <v>40</v>
      </c>
    </row>
    <row r="54" spans="1:12" ht="22.5" customHeight="1" x14ac:dyDescent="0.55000000000000004">
      <c r="A54" s="212">
        <v>19</v>
      </c>
      <c r="B54" s="212">
        <v>2</v>
      </c>
      <c r="C54" s="216">
        <v>8142</v>
      </c>
      <c r="D54" s="222" t="s">
        <v>324</v>
      </c>
      <c r="E54" s="219" t="s">
        <v>325</v>
      </c>
      <c r="F54" s="216">
        <v>1600101919584</v>
      </c>
      <c r="G54" s="216" t="s">
        <v>40</v>
      </c>
    </row>
    <row r="55" spans="1:12" ht="22.5" customHeight="1" x14ac:dyDescent="0.55000000000000004">
      <c r="A55" s="212">
        <v>20</v>
      </c>
      <c r="B55" s="212">
        <v>2</v>
      </c>
      <c r="C55" s="216">
        <v>8144</v>
      </c>
      <c r="D55" s="222" t="s">
        <v>328</v>
      </c>
      <c r="E55" s="219" t="s">
        <v>329</v>
      </c>
      <c r="F55" s="216">
        <v>1601101377456</v>
      </c>
      <c r="G55" s="216" t="s">
        <v>40</v>
      </c>
    </row>
    <row r="56" spans="1:12" ht="22.5" customHeight="1" x14ac:dyDescent="0.55000000000000004">
      <c r="A56" s="212">
        <v>21</v>
      </c>
      <c r="B56" s="212">
        <v>2</v>
      </c>
      <c r="C56" s="216">
        <v>9052</v>
      </c>
      <c r="D56" s="222" t="s">
        <v>565</v>
      </c>
      <c r="E56" s="219" t="s">
        <v>369</v>
      </c>
      <c r="F56" s="216">
        <v>1189900326706</v>
      </c>
      <c r="G56" s="216" t="s">
        <v>124</v>
      </c>
    </row>
    <row r="57" spans="1:12" ht="22.5" customHeight="1" x14ac:dyDescent="0.55000000000000004">
      <c r="A57" s="212">
        <v>22</v>
      </c>
      <c r="B57" s="212">
        <v>2</v>
      </c>
      <c r="C57" s="216">
        <v>9054</v>
      </c>
      <c r="D57" s="222" t="s">
        <v>362</v>
      </c>
      <c r="E57" s="219" t="s">
        <v>363</v>
      </c>
      <c r="F57" s="216">
        <v>1601101380783</v>
      </c>
      <c r="G57" s="216" t="s">
        <v>127</v>
      </c>
    </row>
    <row r="58" spans="1:12" s="214" customFormat="1" ht="22.5" customHeight="1" x14ac:dyDescent="0.55000000000000004">
      <c r="A58" s="212">
        <v>23</v>
      </c>
      <c r="B58" s="212">
        <v>2</v>
      </c>
      <c r="C58" s="216">
        <v>8154</v>
      </c>
      <c r="D58" s="222" t="s">
        <v>332</v>
      </c>
      <c r="E58" s="219" t="s">
        <v>333</v>
      </c>
      <c r="F58" s="216">
        <v>1209301115014</v>
      </c>
      <c r="G58" s="216" t="s">
        <v>40</v>
      </c>
    </row>
    <row r="59" spans="1:12" s="214" customFormat="1" ht="22.5" customHeight="1" x14ac:dyDescent="0.55000000000000004">
      <c r="A59" s="212">
        <v>24</v>
      </c>
      <c r="B59" s="212">
        <v>2</v>
      </c>
      <c r="C59" s="216">
        <v>9056</v>
      </c>
      <c r="D59" s="222" t="s">
        <v>373</v>
      </c>
      <c r="E59" s="219" t="s">
        <v>374</v>
      </c>
      <c r="F59" s="216">
        <v>1601101377383</v>
      </c>
      <c r="G59" s="216" t="s">
        <v>124</v>
      </c>
    </row>
    <row r="60" spans="1:12" ht="22.5" customHeight="1" x14ac:dyDescent="0.55000000000000004">
      <c r="A60" s="212">
        <v>25</v>
      </c>
      <c r="B60" s="212">
        <v>2</v>
      </c>
      <c r="C60" s="216">
        <v>9059</v>
      </c>
      <c r="D60" s="222" t="s">
        <v>348</v>
      </c>
      <c r="E60" s="219" t="s">
        <v>349</v>
      </c>
      <c r="F60" s="216"/>
      <c r="G60" s="216" t="s">
        <v>40</v>
      </c>
      <c r="L60" s="212">
        <v>7</v>
      </c>
    </row>
    <row r="61" spans="1:12" ht="22.5" customHeight="1" x14ac:dyDescent="0.55000000000000004">
      <c r="A61" s="212">
        <v>26</v>
      </c>
      <c r="B61" s="212">
        <v>2</v>
      </c>
      <c r="C61" s="216">
        <v>9061</v>
      </c>
      <c r="D61" s="222" t="s">
        <v>375</v>
      </c>
      <c r="E61" s="219" t="s">
        <v>376</v>
      </c>
      <c r="F61" s="216">
        <v>1209702064534</v>
      </c>
      <c r="G61" s="216" t="s">
        <v>377</v>
      </c>
    </row>
    <row r="62" spans="1:12" ht="22.5" customHeight="1" x14ac:dyDescent="0.55000000000000004">
      <c r="A62" s="212">
        <v>27</v>
      </c>
      <c r="B62" s="212">
        <v>2</v>
      </c>
      <c r="C62" s="216">
        <v>8166</v>
      </c>
      <c r="D62" s="222" t="s">
        <v>336</v>
      </c>
      <c r="E62" s="219" t="s">
        <v>337</v>
      </c>
      <c r="F62" s="216">
        <v>1601101377201</v>
      </c>
      <c r="G62" s="216" t="s">
        <v>40</v>
      </c>
    </row>
    <row r="63" spans="1:12" s="214" customFormat="1" ht="22.5" customHeight="1" x14ac:dyDescent="0.55000000000000004">
      <c r="A63" s="212">
        <v>28</v>
      </c>
      <c r="B63" s="212">
        <v>2</v>
      </c>
      <c r="C63" s="216">
        <v>8175</v>
      </c>
      <c r="D63" s="222" t="s">
        <v>552</v>
      </c>
      <c r="E63" s="219" t="s">
        <v>97</v>
      </c>
      <c r="F63" s="216">
        <v>1600101931533</v>
      </c>
      <c r="G63" s="216" t="s">
        <v>40</v>
      </c>
    </row>
    <row r="64" spans="1:12" ht="22.5" customHeight="1" x14ac:dyDescent="0.55000000000000004">
      <c r="A64" s="212">
        <v>29</v>
      </c>
      <c r="B64" s="214">
        <v>2</v>
      </c>
      <c r="C64" s="217" t="s">
        <v>579</v>
      </c>
      <c r="D64" s="223" t="s">
        <v>292</v>
      </c>
      <c r="E64" s="220" t="s">
        <v>293</v>
      </c>
      <c r="F64" s="217">
        <v>1101501171132</v>
      </c>
      <c r="G64" s="217" t="s">
        <v>40</v>
      </c>
    </row>
    <row r="65" spans="1:7" ht="22.5" customHeight="1" x14ac:dyDescent="0.55000000000000004">
      <c r="A65" s="212">
        <v>30</v>
      </c>
      <c r="B65" s="214">
        <v>2</v>
      </c>
      <c r="C65" s="217" t="s">
        <v>580</v>
      </c>
      <c r="D65" s="223" t="s">
        <v>304</v>
      </c>
      <c r="E65" s="220" t="s">
        <v>305</v>
      </c>
      <c r="F65" s="217">
        <v>1600101924146</v>
      </c>
      <c r="G65" s="217" t="s">
        <v>40</v>
      </c>
    </row>
    <row r="66" spans="1:7" ht="22.5" customHeight="1" x14ac:dyDescent="0.55000000000000004">
      <c r="A66" s="212">
        <v>1</v>
      </c>
      <c r="B66" s="212">
        <v>3</v>
      </c>
      <c r="C66" s="216">
        <v>9018</v>
      </c>
      <c r="D66" s="222" t="s">
        <v>562</v>
      </c>
      <c r="E66" s="219" t="s">
        <v>431</v>
      </c>
      <c r="F66" s="216">
        <v>1458700008511</v>
      </c>
      <c r="G66" s="216" t="s">
        <v>125</v>
      </c>
    </row>
    <row r="67" spans="1:7" s="214" customFormat="1" ht="22.5" customHeight="1" x14ac:dyDescent="0.55000000000000004">
      <c r="A67" s="212">
        <v>2</v>
      </c>
      <c r="B67" s="212">
        <v>3</v>
      </c>
      <c r="C67" s="216">
        <v>9019</v>
      </c>
      <c r="D67" s="222" t="s">
        <v>566</v>
      </c>
      <c r="E67" s="219" t="s">
        <v>567</v>
      </c>
      <c r="F67" s="216"/>
      <c r="G67" s="216"/>
    </row>
    <row r="68" spans="1:7" ht="22.5" customHeight="1" x14ac:dyDescent="0.55000000000000004">
      <c r="A68" s="212">
        <v>3</v>
      </c>
      <c r="B68" s="212">
        <v>3</v>
      </c>
      <c r="C68" s="216">
        <v>8044</v>
      </c>
      <c r="D68" s="222" t="s">
        <v>381</v>
      </c>
      <c r="E68" s="219" t="s">
        <v>382</v>
      </c>
      <c r="F68" s="216">
        <v>1601101376140</v>
      </c>
      <c r="G68" s="216" t="s">
        <v>40</v>
      </c>
    </row>
    <row r="69" spans="1:7" ht="22.5" customHeight="1" x14ac:dyDescent="0.55000000000000004">
      <c r="A69" s="212">
        <v>4</v>
      </c>
      <c r="B69" s="212">
        <v>3</v>
      </c>
      <c r="C69" s="216">
        <v>9029</v>
      </c>
      <c r="D69" s="222" t="s">
        <v>563</v>
      </c>
      <c r="E69" s="219" t="s">
        <v>433</v>
      </c>
      <c r="F69" s="216">
        <v>1601101384274</v>
      </c>
      <c r="G69" s="216" t="s">
        <v>125</v>
      </c>
    </row>
    <row r="70" spans="1:7" ht="22.5" customHeight="1" x14ac:dyDescent="0.55000000000000004">
      <c r="A70" s="212">
        <v>5</v>
      </c>
      <c r="B70" s="212">
        <v>3</v>
      </c>
      <c r="C70" s="216">
        <v>9031</v>
      </c>
      <c r="D70" s="222" t="s">
        <v>441</v>
      </c>
      <c r="E70" s="219" t="s">
        <v>442</v>
      </c>
      <c r="F70" s="216">
        <v>1139900385729</v>
      </c>
      <c r="G70" s="216" t="s">
        <v>126</v>
      </c>
    </row>
    <row r="71" spans="1:7" ht="24" x14ac:dyDescent="0.55000000000000004">
      <c r="A71" s="212">
        <v>6</v>
      </c>
      <c r="B71" s="212">
        <v>3</v>
      </c>
      <c r="C71" s="216">
        <v>8090</v>
      </c>
      <c r="D71" s="222" t="s">
        <v>389</v>
      </c>
      <c r="E71" s="219" t="s">
        <v>390</v>
      </c>
      <c r="F71" s="216">
        <v>1600101914485</v>
      </c>
      <c r="G71" s="216" t="s">
        <v>40</v>
      </c>
    </row>
    <row r="72" spans="1:7" ht="24" x14ac:dyDescent="0.55000000000000004">
      <c r="A72" s="212">
        <v>7</v>
      </c>
      <c r="B72" s="212">
        <v>3</v>
      </c>
      <c r="C72" s="216">
        <v>8525</v>
      </c>
      <c r="D72" s="222" t="s">
        <v>553</v>
      </c>
      <c r="E72" s="219" t="s">
        <v>423</v>
      </c>
      <c r="F72" s="216">
        <v>1104300639121</v>
      </c>
      <c r="G72" s="216" t="s">
        <v>40</v>
      </c>
    </row>
    <row r="73" spans="1:7" ht="24" x14ac:dyDescent="0.55000000000000004">
      <c r="A73" s="212">
        <v>8</v>
      </c>
      <c r="B73" s="212">
        <v>3</v>
      </c>
      <c r="C73" s="216">
        <v>8092</v>
      </c>
      <c r="D73" s="222" t="s">
        <v>393</v>
      </c>
      <c r="E73" s="219" t="s">
        <v>394</v>
      </c>
      <c r="F73" s="216">
        <v>1601101379823</v>
      </c>
      <c r="G73" s="216" t="s">
        <v>40</v>
      </c>
    </row>
    <row r="74" spans="1:7" ht="24" x14ac:dyDescent="0.55000000000000004">
      <c r="A74" s="212">
        <v>9</v>
      </c>
      <c r="B74" s="212">
        <v>3</v>
      </c>
      <c r="C74" s="216">
        <v>9032</v>
      </c>
      <c r="D74" s="222" t="s">
        <v>439</v>
      </c>
      <c r="E74" s="219" t="s">
        <v>440</v>
      </c>
      <c r="F74" s="216">
        <v>1129901770979</v>
      </c>
      <c r="G74" s="216" t="s">
        <v>126</v>
      </c>
    </row>
    <row r="75" spans="1:7" ht="24" x14ac:dyDescent="0.55000000000000004">
      <c r="A75" s="212">
        <v>10</v>
      </c>
      <c r="B75" s="212">
        <v>3</v>
      </c>
      <c r="C75" s="216">
        <v>8096</v>
      </c>
      <c r="D75" s="222" t="s">
        <v>397</v>
      </c>
      <c r="E75" s="219" t="s">
        <v>398</v>
      </c>
      <c r="F75" s="216">
        <v>1601101381381</v>
      </c>
      <c r="G75" s="216" t="s">
        <v>40</v>
      </c>
    </row>
    <row r="76" spans="1:7" ht="24" x14ac:dyDescent="0.55000000000000004">
      <c r="A76" s="212">
        <v>11</v>
      </c>
      <c r="B76" s="212">
        <v>3</v>
      </c>
      <c r="C76" s="216">
        <v>9037</v>
      </c>
      <c r="D76" s="222" t="s">
        <v>427</v>
      </c>
      <c r="E76" s="219" t="s">
        <v>428</v>
      </c>
      <c r="F76" s="216">
        <v>1601300029733</v>
      </c>
      <c r="G76" s="216" t="s">
        <v>133</v>
      </c>
    </row>
    <row r="77" spans="1:7" ht="24" x14ac:dyDescent="0.55000000000000004">
      <c r="A77" s="212">
        <v>12</v>
      </c>
      <c r="B77" s="212">
        <v>3</v>
      </c>
      <c r="C77" s="216">
        <v>9038</v>
      </c>
      <c r="D77" s="222" t="s">
        <v>425</v>
      </c>
      <c r="E77" s="219" t="s">
        <v>426</v>
      </c>
      <c r="F77" s="216">
        <v>1629400012104</v>
      </c>
      <c r="G77" s="216" t="s">
        <v>133</v>
      </c>
    </row>
    <row r="78" spans="1:7" ht="24" x14ac:dyDescent="0.55000000000000004">
      <c r="A78" s="212">
        <v>13</v>
      </c>
      <c r="B78" s="212">
        <v>3</v>
      </c>
      <c r="C78" s="216">
        <v>9040</v>
      </c>
      <c r="D78" s="222" t="s">
        <v>16</v>
      </c>
      <c r="E78" s="219" t="s">
        <v>429</v>
      </c>
      <c r="F78" s="216">
        <v>1308400007251</v>
      </c>
      <c r="G78" s="216" t="s">
        <v>123</v>
      </c>
    </row>
    <row r="79" spans="1:7" ht="24" x14ac:dyDescent="0.55000000000000004">
      <c r="A79" s="212">
        <v>14</v>
      </c>
      <c r="B79" s="212">
        <v>3</v>
      </c>
      <c r="C79" s="216">
        <v>9041</v>
      </c>
      <c r="D79" s="222" t="s">
        <v>569</v>
      </c>
      <c r="E79" s="219" t="s">
        <v>570</v>
      </c>
      <c r="F79" s="216"/>
      <c r="G79" s="216"/>
    </row>
    <row r="80" spans="1:7" ht="24" x14ac:dyDescent="0.55000000000000004">
      <c r="A80" s="212">
        <v>15</v>
      </c>
      <c r="B80" s="212">
        <v>3</v>
      </c>
      <c r="C80" s="216">
        <v>9042</v>
      </c>
      <c r="D80" s="222" t="s">
        <v>436</v>
      </c>
      <c r="E80" s="219" t="s">
        <v>437</v>
      </c>
      <c r="F80" s="216">
        <v>1601101379211</v>
      </c>
      <c r="G80" s="216" t="s">
        <v>122</v>
      </c>
    </row>
    <row r="81" spans="1:7" ht="24" x14ac:dyDescent="0.55000000000000004">
      <c r="A81" s="212">
        <v>16</v>
      </c>
      <c r="B81" s="212">
        <v>3</v>
      </c>
      <c r="C81" s="216">
        <v>8125</v>
      </c>
      <c r="D81" s="222" t="s">
        <v>401</v>
      </c>
      <c r="E81" s="219" t="s">
        <v>402</v>
      </c>
      <c r="F81" s="216">
        <v>1601101374619</v>
      </c>
      <c r="G81" s="216" t="s">
        <v>40</v>
      </c>
    </row>
    <row r="82" spans="1:7" ht="24" x14ac:dyDescent="0.55000000000000004">
      <c r="A82" s="212">
        <v>17</v>
      </c>
      <c r="B82" s="212">
        <v>3</v>
      </c>
      <c r="C82" s="216">
        <v>9048</v>
      </c>
      <c r="D82" s="222" t="s">
        <v>443</v>
      </c>
      <c r="E82" s="219" t="s">
        <v>444</v>
      </c>
      <c r="F82" s="216">
        <v>1601101377332</v>
      </c>
      <c r="G82" s="216" t="s">
        <v>126</v>
      </c>
    </row>
    <row r="83" spans="1:7" ht="24" x14ac:dyDescent="0.55000000000000004">
      <c r="A83" s="212">
        <v>18</v>
      </c>
      <c r="B83" s="212">
        <v>3</v>
      </c>
      <c r="C83" s="216">
        <v>8135</v>
      </c>
      <c r="D83" s="222" t="s">
        <v>405</v>
      </c>
      <c r="E83" s="219" t="s">
        <v>406</v>
      </c>
      <c r="F83" s="216">
        <v>1601101381542</v>
      </c>
      <c r="G83" s="216" t="s">
        <v>40</v>
      </c>
    </row>
    <row r="84" spans="1:7" ht="24" x14ac:dyDescent="0.55000000000000004">
      <c r="A84" s="212">
        <v>19</v>
      </c>
      <c r="B84" s="212">
        <v>3</v>
      </c>
      <c r="C84" s="216">
        <v>8136</v>
      </c>
      <c r="D84" s="222" t="s">
        <v>409</v>
      </c>
      <c r="E84" s="219" t="s">
        <v>410</v>
      </c>
      <c r="F84" s="216">
        <v>1600101917107</v>
      </c>
      <c r="G84" s="216" t="s">
        <v>40</v>
      </c>
    </row>
    <row r="85" spans="1:7" ht="22.5" customHeight="1" x14ac:dyDescent="0.55000000000000004">
      <c r="A85" s="212">
        <v>20</v>
      </c>
      <c r="B85" s="212">
        <v>3</v>
      </c>
      <c r="C85" s="216">
        <v>9055</v>
      </c>
      <c r="D85" s="222" t="s">
        <v>434</v>
      </c>
      <c r="E85" s="219" t="s">
        <v>435</v>
      </c>
      <c r="F85" s="216">
        <v>1601300029016</v>
      </c>
      <c r="G85" s="216" t="s">
        <v>122</v>
      </c>
    </row>
    <row r="86" spans="1:7" ht="22.5" customHeight="1" x14ac:dyDescent="0.55000000000000004">
      <c r="A86" s="212">
        <v>21</v>
      </c>
      <c r="B86" s="212">
        <v>3</v>
      </c>
      <c r="C86" s="216">
        <v>8152</v>
      </c>
      <c r="D86" s="222" t="s">
        <v>413</v>
      </c>
      <c r="E86" s="219" t="s">
        <v>414</v>
      </c>
      <c r="F86" s="216">
        <v>1601101377758</v>
      </c>
      <c r="G86" s="216" t="s">
        <v>40</v>
      </c>
    </row>
    <row r="87" spans="1:7" ht="22.5" customHeight="1" x14ac:dyDescent="0.55000000000000004">
      <c r="A87" s="212">
        <v>22</v>
      </c>
      <c r="B87" s="212">
        <v>3</v>
      </c>
      <c r="C87" s="216">
        <v>9064</v>
      </c>
      <c r="D87" s="222" t="s">
        <v>378</v>
      </c>
      <c r="E87" s="219" t="s">
        <v>379</v>
      </c>
      <c r="F87" s="216">
        <v>1629400012155</v>
      </c>
      <c r="G87" s="216" t="s">
        <v>176</v>
      </c>
    </row>
    <row r="88" spans="1:7" ht="22.5" customHeight="1" x14ac:dyDescent="0.55000000000000004">
      <c r="A88" s="212">
        <v>23</v>
      </c>
      <c r="B88" s="212">
        <v>3</v>
      </c>
      <c r="C88" s="216">
        <v>9066</v>
      </c>
      <c r="D88" s="222" t="s">
        <v>568</v>
      </c>
      <c r="E88" s="219" t="s">
        <v>26</v>
      </c>
      <c r="F88" s="216"/>
      <c r="G88" s="216"/>
    </row>
    <row r="89" spans="1:7" ht="22.5" customHeight="1" x14ac:dyDescent="0.55000000000000004">
      <c r="A89" s="212">
        <v>24</v>
      </c>
      <c r="B89" s="212">
        <v>3</v>
      </c>
      <c r="C89" s="216">
        <v>9068</v>
      </c>
      <c r="D89" s="222" t="s">
        <v>274</v>
      </c>
      <c r="E89" s="219" t="s">
        <v>438</v>
      </c>
      <c r="F89" s="216">
        <v>1601101382212</v>
      </c>
      <c r="G89" s="216" t="s">
        <v>126</v>
      </c>
    </row>
    <row r="90" spans="1:7" ht="22.5" customHeight="1" x14ac:dyDescent="0.55000000000000004">
      <c r="A90" s="212">
        <v>25</v>
      </c>
      <c r="B90" s="212">
        <v>3</v>
      </c>
      <c r="C90" s="216">
        <v>8174</v>
      </c>
      <c r="D90" s="222" t="s">
        <v>417</v>
      </c>
      <c r="E90" s="219" t="s">
        <v>418</v>
      </c>
      <c r="F90" s="216">
        <v>1601101378380</v>
      </c>
      <c r="G90" s="216" t="s">
        <v>40</v>
      </c>
    </row>
    <row r="91" spans="1:7" ht="22.5" customHeight="1" x14ac:dyDescent="0.55000000000000004">
      <c r="A91" s="212">
        <v>26</v>
      </c>
      <c r="B91" s="214">
        <v>3</v>
      </c>
      <c r="C91" s="217" t="s">
        <v>576</v>
      </c>
      <c r="D91" s="223" t="s">
        <v>385</v>
      </c>
      <c r="E91" s="220" t="s">
        <v>386</v>
      </c>
      <c r="F91" s="217">
        <v>1601101380732</v>
      </c>
      <c r="G91" s="217" t="s">
        <v>40</v>
      </c>
    </row>
    <row r="92" spans="1:7" ht="22.5" customHeight="1" x14ac:dyDescent="0.55000000000000004">
      <c r="A92" s="212">
        <v>1</v>
      </c>
      <c r="B92" s="212">
        <v>4</v>
      </c>
      <c r="C92" s="216">
        <v>8011</v>
      </c>
      <c r="D92" s="222" t="s">
        <v>449</v>
      </c>
      <c r="E92" s="219" t="s">
        <v>450</v>
      </c>
      <c r="F92" s="216">
        <v>1601101380562</v>
      </c>
      <c r="G92" s="216" t="s">
        <v>40</v>
      </c>
    </row>
    <row r="93" spans="1:7" s="214" customFormat="1" ht="22.5" customHeight="1" x14ac:dyDescent="0.55000000000000004">
      <c r="A93" s="212">
        <v>2</v>
      </c>
      <c r="B93" s="212">
        <v>4</v>
      </c>
      <c r="C93" s="216">
        <v>8013</v>
      </c>
      <c r="D93" s="222" t="s">
        <v>292</v>
      </c>
      <c r="E93" s="219" t="s">
        <v>453</v>
      </c>
      <c r="F93" s="216">
        <v>1600101913314</v>
      </c>
      <c r="G93" s="216" t="s">
        <v>40</v>
      </c>
    </row>
    <row r="94" spans="1:7" ht="22.5" customHeight="1" x14ac:dyDescent="0.55000000000000004">
      <c r="A94" s="212">
        <v>3</v>
      </c>
      <c r="B94" s="212">
        <v>4</v>
      </c>
      <c r="C94" s="216">
        <v>8021</v>
      </c>
      <c r="D94" s="222" t="s">
        <v>459</v>
      </c>
      <c r="E94" s="219" t="s">
        <v>460</v>
      </c>
      <c r="F94" s="216">
        <v>1600101919401</v>
      </c>
      <c r="G94" s="216" t="s">
        <v>40</v>
      </c>
    </row>
    <row r="95" spans="1:7" ht="22.5" customHeight="1" x14ac:dyDescent="0.55000000000000004">
      <c r="A95" s="212">
        <v>4</v>
      </c>
      <c r="B95" s="212">
        <v>4</v>
      </c>
      <c r="C95" s="216">
        <v>9022</v>
      </c>
      <c r="D95" s="222" t="s">
        <v>529</v>
      </c>
      <c r="E95" s="219" t="s">
        <v>530</v>
      </c>
      <c r="F95" s="216">
        <v>1619600002269</v>
      </c>
      <c r="G95" s="216" t="s">
        <v>40</v>
      </c>
    </row>
    <row r="96" spans="1:7" ht="22.5" customHeight="1" x14ac:dyDescent="0.55000000000000004">
      <c r="A96" s="212">
        <v>5</v>
      </c>
      <c r="B96" s="212">
        <v>4</v>
      </c>
      <c r="C96" s="216">
        <v>9024</v>
      </c>
      <c r="D96" s="222" t="s">
        <v>525</v>
      </c>
      <c r="E96" s="219" t="s">
        <v>526</v>
      </c>
      <c r="F96" s="216">
        <v>1609900580888</v>
      </c>
      <c r="G96" s="216" t="s">
        <v>40</v>
      </c>
    </row>
    <row r="97" spans="1:7" ht="22.5" customHeight="1" x14ac:dyDescent="0.55000000000000004">
      <c r="A97" s="212">
        <v>6</v>
      </c>
      <c r="B97" s="212">
        <v>4</v>
      </c>
      <c r="C97" s="216">
        <v>9025</v>
      </c>
      <c r="D97" s="222" t="s">
        <v>129</v>
      </c>
      <c r="E97" s="219" t="s">
        <v>130</v>
      </c>
      <c r="F97" s="216">
        <v>1601101372977</v>
      </c>
      <c r="G97" s="216" t="s">
        <v>445</v>
      </c>
    </row>
    <row r="98" spans="1:7" ht="22.5" customHeight="1" x14ac:dyDescent="0.55000000000000004">
      <c r="A98" s="212">
        <v>7</v>
      </c>
      <c r="B98" s="212">
        <v>4</v>
      </c>
      <c r="C98" s="216">
        <v>9026</v>
      </c>
      <c r="D98" s="222" t="s">
        <v>18</v>
      </c>
      <c r="E98" s="219" t="s">
        <v>543</v>
      </c>
      <c r="F98" s="216">
        <v>1601300028605</v>
      </c>
      <c r="G98" s="216" t="s">
        <v>135</v>
      </c>
    </row>
    <row r="99" spans="1:7" ht="22.5" customHeight="1" x14ac:dyDescent="0.55000000000000004">
      <c r="A99" s="212">
        <v>8</v>
      </c>
      <c r="B99" s="212">
        <v>4</v>
      </c>
      <c r="C99" s="216">
        <v>9027</v>
      </c>
      <c r="D99" s="222" t="s">
        <v>536</v>
      </c>
      <c r="E99" s="219" t="s">
        <v>537</v>
      </c>
      <c r="F99" s="216">
        <v>1601101376875</v>
      </c>
      <c r="G99" s="216" t="s">
        <v>126</v>
      </c>
    </row>
    <row r="100" spans="1:7" ht="22.5" customHeight="1" x14ac:dyDescent="0.55000000000000004">
      <c r="A100" s="212">
        <v>9</v>
      </c>
      <c r="B100" s="212">
        <v>4</v>
      </c>
      <c r="C100" s="216">
        <v>9028</v>
      </c>
      <c r="D100" s="222" t="s">
        <v>544</v>
      </c>
      <c r="E100" s="219" t="s">
        <v>545</v>
      </c>
      <c r="F100" s="216">
        <v>1100703368122</v>
      </c>
      <c r="G100" s="216" t="s">
        <v>135</v>
      </c>
    </row>
    <row r="101" spans="1:7" ht="22.5" customHeight="1" x14ac:dyDescent="0.55000000000000004">
      <c r="A101" s="212">
        <v>10</v>
      </c>
      <c r="B101" s="212">
        <v>4</v>
      </c>
      <c r="C101" s="216">
        <v>8071</v>
      </c>
      <c r="D101" s="222" t="s">
        <v>559</v>
      </c>
      <c r="E101" s="219" t="s">
        <v>468</v>
      </c>
      <c r="F101" s="216">
        <v>1601101384525</v>
      </c>
      <c r="G101" s="216" t="s">
        <v>40</v>
      </c>
    </row>
    <row r="102" spans="1:7" ht="22.5" customHeight="1" x14ac:dyDescent="0.55000000000000004">
      <c r="A102" s="212">
        <v>11</v>
      </c>
      <c r="B102" s="212">
        <v>4</v>
      </c>
      <c r="C102" s="216">
        <v>8072</v>
      </c>
      <c r="D102" s="222" t="s">
        <v>560</v>
      </c>
      <c r="E102" s="219" t="s">
        <v>472</v>
      </c>
      <c r="F102" s="216">
        <v>1601101383359</v>
      </c>
      <c r="G102" s="216" t="s">
        <v>40</v>
      </c>
    </row>
    <row r="103" spans="1:7" ht="22.5" customHeight="1" x14ac:dyDescent="0.55000000000000004">
      <c r="A103" s="212">
        <v>12</v>
      </c>
      <c r="B103" s="212">
        <v>4</v>
      </c>
      <c r="C103" s="216">
        <v>8078</v>
      </c>
      <c r="D103" s="222" t="s">
        <v>561</v>
      </c>
      <c r="E103" s="219" t="s">
        <v>15</v>
      </c>
      <c r="F103" s="216">
        <v>1601101384410</v>
      </c>
      <c r="G103" s="216" t="s">
        <v>40</v>
      </c>
    </row>
    <row r="104" spans="1:7" ht="22.5" customHeight="1" x14ac:dyDescent="0.55000000000000004">
      <c r="A104" s="212">
        <v>13</v>
      </c>
      <c r="B104" s="212">
        <v>4</v>
      </c>
      <c r="C104" s="216">
        <v>8083</v>
      </c>
      <c r="D104" s="222" t="s">
        <v>478</v>
      </c>
      <c r="E104" s="219" t="s">
        <v>479</v>
      </c>
      <c r="F104" s="216">
        <v>1601101383031</v>
      </c>
      <c r="G104" s="216" t="s">
        <v>40</v>
      </c>
    </row>
    <row r="105" spans="1:7" ht="22.5" customHeight="1" x14ac:dyDescent="0.55000000000000004">
      <c r="A105" s="212">
        <v>14</v>
      </c>
      <c r="B105" s="212">
        <v>4</v>
      </c>
      <c r="C105" s="216">
        <v>8087</v>
      </c>
      <c r="D105" s="222" t="s">
        <v>548</v>
      </c>
      <c r="E105" s="219" t="s">
        <v>483</v>
      </c>
      <c r="F105" s="216">
        <v>1609900600021</v>
      </c>
      <c r="G105" s="216" t="s">
        <v>40</v>
      </c>
    </row>
    <row r="106" spans="1:7" ht="22.5" customHeight="1" x14ac:dyDescent="0.55000000000000004">
      <c r="A106" s="212">
        <v>15</v>
      </c>
      <c r="B106" s="212">
        <v>4</v>
      </c>
      <c r="C106" s="216">
        <v>8093</v>
      </c>
      <c r="D106" s="222" t="s">
        <v>490</v>
      </c>
      <c r="E106" s="219" t="s">
        <v>491</v>
      </c>
      <c r="F106" s="216">
        <v>1600101917794</v>
      </c>
      <c r="G106" s="216" t="s">
        <v>40</v>
      </c>
    </row>
    <row r="107" spans="1:7" ht="24" x14ac:dyDescent="0.55000000000000004">
      <c r="A107" s="212">
        <v>16</v>
      </c>
      <c r="B107" s="212">
        <v>4</v>
      </c>
      <c r="C107" s="216">
        <v>8105</v>
      </c>
      <c r="D107" s="222" t="s">
        <v>494</v>
      </c>
      <c r="E107" s="219" t="s">
        <v>495</v>
      </c>
      <c r="F107" s="216">
        <v>1601101380295</v>
      </c>
      <c r="G107" s="216" t="s">
        <v>40</v>
      </c>
    </row>
    <row r="108" spans="1:7" ht="24" x14ac:dyDescent="0.55000000000000004">
      <c r="A108" s="212">
        <v>17</v>
      </c>
      <c r="B108" s="212">
        <v>4</v>
      </c>
      <c r="C108" s="216">
        <v>8114</v>
      </c>
      <c r="D108" s="222" t="s">
        <v>498</v>
      </c>
      <c r="E108" s="219" t="s">
        <v>499</v>
      </c>
      <c r="F108" s="216">
        <v>1738700012833</v>
      </c>
      <c r="G108" s="216" t="s">
        <v>40</v>
      </c>
    </row>
    <row r="109" spans="1:7" ht="24" x14ac:dyDescent="0.55000000000000004">
      <c r="A109" s="212">
        <v>18</v>
      </c>
      <c r="B109" s="212">
        <v>4</v>
      </c>
      <c r="C109" s="216">
        <v>7830</v>
      </c>
      <c r="D109" s="222" t="s">
        <v>446</v>
      </c>
      <c r="E109" s="219" t="s">
        <v>84</v>
      </c>
      <c r="F109" s="216">
        <v>1600101890471</v>
      </c>
      <c r="G109" s="216" t="s">
        <v>40</v>
      </c>
    </row>
    <row r="110" spans="1:7" s="214" customFormat="1" ht="24" x14ac:dyDescent="0.55000000000000004">
      <c r="A110" s="212">
        <v>19</v>
      </c>
      <c r="B110" s="212">
        <v>4</v>
      </c>
      <c r="C110" s="216">
        <v>8034</v>
      </c>
      <c r="D110" s="222" t="s">
        <v>547</v>
      </c>
      <c r="E110" s="219" t="s">
        <v>464</v>
      </c>
      <c r="F110" s="216">
        <v>1601101383936</v>
      </c>
      <c r="G110" s="216" t="s">
        <v>40</v>
      </c>
    </row>
    <row r="111" spans="1:7" ht="24" x14ac:dyDescent="0.55000000000000004">
      <c r="A111" s="212">
        <v>20</v>
      </c>
      <c r="B111" s="212">
        <v>4</v>
      </c>
      <c r="C111" s="216">
        <v>8123</v>
      </c>
      <c r="D111" s="222" t="s">
        <v>502</v>
      </c>
      <c r="E111" s="219" t="s">
        <v>503</v>
      </c>
      <c r="F111" s="216">
        <v>1609900578760</v>
      </c>
      <c r="G111" s="216" t="s">
        <v>40</v>
      </c>
    </row>
    <row r="112" spans="1:7" ht="24" x14ac:dyDescent="0.55000000000000004">
      <c r="A112" s="212">
        <v>21</v>
      </c>
      <c r="B112" s="212">
        <v>4</v>
      </c>
      <c r="C112" s="216">
        <v>9046</v>
      </c>
      <c r="D112" s="222" t="s">
        <v>540</v>
      </c>
      <c r="E112" s="219" t="s">
        <v>541</v>
      </c>
      <c r="F112" s="216">
        <v>1418600013482</v>
      </c>
      <c r="G112" s="216" t="s">
        <v>542</v>
      </c>
    </row>
    <row r="113" spans="1:7" ht="24" x14ac:dyDescent="0.55000000000000004">
      <c r="A113" s="212">
        <v>22</v>
      </c>
      <c r="B113" s="212">
        <v>4</v>
      </c>
      <c r="C113" s="216">
        <v>9049</v>
      </c>
      <c r="D113" s="222" t="s">
        <v>573</v>
      </c>
      <c r="E113" s="220" t="s">
        <v>574</v>
      </c>
      <c r="F113" s="216"/>
      <c r="G113" s="216"/>
    </row>
    <row r="114" spans="1:7" ht="24" x14ac:dyDescent="0.55000000000000004">
      <c r="A114" s="212">
        <v>23</v>
      </c>
      <c r="B114" s="212">
        <v>4</v>
      </c>
      <c r="C114" s="216">
        <v>8237</v>
      </c>
      <c r="D114" s="222" t="s">
        <v>518</v>
      </c>
      <c r="E114" s="219" t="s">
        <v>141</v>
      </c>
      <c r="F114" s="216">
        <v>1740101101688</v>
      </c>
      <c r="G114" s="216" t="s">
        <v>40</v>
      </c>
    </row>
    <row r="115" spans="1:7" ht="24" x14ac:dyDescent="0.55000000000000004">
      <c r="A115" s="212">
        <v>24</v>
      </c>
      <c r="B115" s="212">
        <v>4</v>
      </c>
      <c r="C115" s="216">
        <v>8809</v>
      </c>
      <c r="D115" s="222" t="s">
        <v>522</v>
      </c>
      <c r="E115" s="219" t="s">
        <v>138</v>
      </c>
      <c r="F115" s="216">
        <v>1600101910552</v>
      </c>
      <c r="G115" s="216" t="s">
        <v>40</v>
      </c>
    </row>
    <row r="116" spans="1:7" ht="24" x14ac:dyDescent="0.55000000000000004">
      <c r="A116" s="212">
        <v>25</v>
      </c>
      <c r="B116" s="212">
        <v>4</v>
      </c>
      <c r="C116" s="216">
        <v>9057</v>
      </c>
      <c r="D116" s="222" t="s">
        <v>571</v>
      </c>
      <c r="E116" s="219" t="s">
        <v>572</v>
      </c>
      <c r="F116" s="216"/>
      <c r="G116" s="216"/>
    </row>
    <row r="117" spans="1:7" ht="24" x14ac:dyDescent="0.55000000000000004">
      <c r="A117" s="212">
        <v>26</v>
      </c>
      <c r="B117" s="212">
        <v>4</v>
      </c>
      <c r="C117" s="216">
        <v>8161</v>
      </c>
      <c r="D117" s="222" t="s">
        <v>506</v>
      </c>
      <c r="E117" s="219" t="s">
        <v>507</v>
      </c>
      <c r="F117" s="216">
        <v>1329100004711</v>
      </c>
      <c r="G117" s="216" t="s">
        <v>40</v>
      </c>
    </row>
    <row r="118" spans="1:7" ht="24" x14ac:dyDescent="0.55000000000000004">
      <c r="A118" s="212">
        <v>27</v>
      </c>
      <c r="B118" s="212">
        <v>4</v>
      </c>
      <c r="C118" s="216">
        <v>9062</v>
      </c>
      <c r="D118" s="222" t="s">
        <v>557</v>
      </c>
      <c r="E118" s="219" t="s">
        <v>535</v>
      </c>
      <c r="F118" s="216">
        <v>1601101383022</v>
      </c>
      <c r="G118" s="216" t="s">
        <v>122</v>
      </c>
    </row>
    <row r="119" spans="1:7" ht="24" x14ac:dyDescent="0.55000000000000004">
      <c r="A119" s="212">
        <v>28</v>
      </c>
      <c r="B119" s="212">
        <v>4</v>
      </c>
      <c r="C119" s="216">
        <v>8165</v>
      </c>
      <c r="D119" s="222" t="s">
        <v>510</v>
      </c>
      <c r="E119" s="219" t="s">
        <v>511</v>
      </c>
      <c r="F119" s="216">
        <v>1601101375020</v>
      </c>
      <c r="G119" s="216" t="s">
        <v>40</v>
      </c>
    </row>
    <row r="120" spans="1:7" ht="24" x14ac:dyDescent="0.55000000000000004">
      <c r="A120" s="212">
        <v>29</v>
      </c>
      <c r="B120" s="212">
        <v>4</v>
      </c>
      <c r="C120" s="216">
        <v>8173</v>
      </c>
      <c r="D120" s="222" t="s">
        <v>514</v>
      </c>
      <c r="E120" s="219" t="s">
        <v>515</v>
      </c>
      <c r="F120" s="216">
        <v>1529902134304</v>
      </c>
      <c r="G120" s="216" t="s">
        <v>40</v>
      </c>
    </row>
    <row r="121" spans="1:7" ht="24" x14ac:dyDescent="0.55000000000000004">
      <c r="A121" s="212">
        <v>30</v>
      </c>
      <c r="B121" s="214">
        <v>4</v>
      </c>
      <c r="C121" s="217" t="s">
        <v>578</v>
      </c>
      <c r="D121" s="223" t="s">
        <v>456</v>
      </c>
      <c r="E121" s="220" t="s">
        <v>2</v>
      </c>
      <c r="F121" s="217">
        <v>1600101919576</v>
      </c>
      <c r="G121" s="217" t="s">
        <v>40</v>
      </c>
    </row>
    <row r="122" spans="1:7" ht="24" x14ac:dyDescent="0.55000000000000004">
      <c r="A122" s="212">
        <v>31</v>
      </c>
      <c r="B122" s="214">
        <v>4</v>
      </c>
      <c r="C122" s="217" t="s">
        <v>581</v>
      </c>
      <c r="D122" s="223" t="s">
        <v>486</v>
      </c>
      <c r="E122" s="220" t="s">
        <v>487</v>
      </c>
      <c r="F122" s="217">
        <v>1601101376077</v>
      </c>
      <c r="G122" s="217" t="s">
        <v>40</v>
      </c>
    </row>
    <row r="123" spans="1:7" ht="24" x14ac:dyDescent="0.55000000000000004">
      <c r="A123" s="212">
        <v>32</v>
      </c>
      <c r="B123" s="214">
        <v>4</v>
      </c>
      <c r="C123" s="217" t="s">
        <v>575</v>
      </c>
      <c r="D123" s="223" t="s">
        <v>555</v>
      </c>
      <c r="E123" s="220" t="s">
        <v>533</v>
      </c>
      <c r="F123" s="217">
        <v>1600101920965</v>
      </c>
      <c r="G123" s="217" t="s">
        <v>134</v>
      </c>
    </row>
    <row r="124" spans="1:7" ht="24" x14ac:dyDescent="0.55000000000000004">
      <c r="A124" s="212">
        <v>33</v>
      </c>
      <c r="B124" s="214">
        <v>4</v>
      </c>
      <c r="C124" s="217" t="s">
        <v>575</v>
      </c>
      <c r="D124" s="223" t="s">
        <v>538</v>
      </c>
      <c r="E124" s="220" t="s">
        <v>539</v>
      </c>
      <c r="F124" s="217">
        <v>1601101376522</v>
      </c>
      <c r="G124" s="217" t="s">
        <v>124</v>
      </c>
    </row>
    <row r="125" spans="1:7" ht="24" x14ac:dyDescent="0.55000000000000004"/>
    <row r="126" spans="1:7" ht="24" x14ac:dyDescent="0.55000000000000004"/>
    <row r="127" spans="1:7" ht="24" x14ac:dyDescent="0.55000000000000004"/>
    <row r="128" spans="1:7" ht="24" x14ac:dyDescent="0.55000000000000004"/>
    <row r="129" ht="24" x14ac:dyDescent="0.55000000000000004"/>
    <row r="130" ht="24" x14ac:dyDescent="0.55000000000000004"/>
    <row r="131" ht="24" x14ac:dyDescent="0.55000000000000004"/>
    <row r="132" ht="24" x14ac:dyDescent="0.55000000000000004"/>
    <row r="133" ht="24" x14ac:dyDescent="0.55000000000000004"/>
    <row r="134" ht="24" x14ac:dyDescent="0.55000000000000004"/>
    <row r="135" ht="24" x14ac:dyDescent="0.55000000000000004"/>
    <row r="136" ht="24" x14ac:dyDescent="0.55000000000000004"/>
    <row r="137" ht="24" x14ac:dyDescent="0.55000000000000004"/>
    <row r="138" ht="24" x14ac:dyDescent="0.55000000000000004"/>
    <row r="139" ht="24" x14ac:dyDescent="0.55000000000000004"/>
    <row r="140" ht="24" x14ac:dyDescent="0.55000000000000004"/>
    <row r="141" ht="24" x14ac:dyDescent="0.55000000000000004"/>
    <row r="142" ht="24" x14ac:dyDescent="0.55000000000000004"/>
    <row r="143" ht="24" x14ac:dyDescent="0.55000000000000004"/>
    <row r="144" ht="24" x14ac:dyDescent="0.55000000000000004"/>
    <row r="145" ht="24" x14ac:dyDescent="0.55000000000000004"/>
    <row r="146" ht="24" x14ac:dyDescent="0.55000000000000004"/>
    <row r="147" ht="24" x14ac:dyDescent="0.55000000000000004"/>
    <row r="148" ht="24" x14ac:dyDescent="0.55000000000000004"/>
    <row r="149" ht="24" x14ac:dyDescent="0.55000000000000004"/>
    <row r="150" ht="24" x14ac:dyDescent="0.55000000000000004"/>
    <row r="151" ht="24" x14ac:dyDescent="0.55000000000000004"/>
    <row r="152" ht="24" x14ac:dyDescent="0.55000000000000004"/>
    <row r="153" ht="24" x14ac:dyDescent="0.55000000000000004"/>
  </sheetData>
  <sortState ref="C1:G34">
    <sortCondition ref="D1:D34"/>
  </sortState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58"/>
  <sheetViews>
    <sheetView view="pageBreakPreview" topLeftCell="A109" zoomScale="140" zoomScaleSheetLayoutView="140" workbookViewId="0">
      <selection activeCell="A122" sqref="A122:H122"/>
    </sheetView>
  </sheetViews>
  <sheetFormatPr defaultRowHeight="20.25" customHeight="1" x14ac:dyDescent="0.5"/>
  <cols>
    <col min="1" max="1" width="4.125" style="1" customWidth="1"/>
    <col min="2" max="2" width="9.5" style="1" customWidth="1"/>
    <col min="3" max="3" width="14.5" style="2" customWidth="1"/>
    <col min="4" max="4" width="12.75" style="1" customWidth="1"/>
    <col min="5" max="5" width="12" style="66" customWidth="1"/>
    <col min="6" max="6" width="24.125" style="66" customWidth="1"/>
    <col min="7" max="8" width="11.625" style="66" customWidth="1"/>
    <col min="9" max="259" width="9" style="1"/>
    <col min="260" max="260" width="10.75" style="1" customWidth="1"/>
    <col min="261" max="261" width="17.125" style="1" customWidth="1"/>
    <col min="262" max="262" width="12.5" style="1" customWidth="1"/>
    <col min="263" max="263" width="22.375" style="1" customWidth="1"/>
    <col min="264" max="264" width="9.125" style="1" customWidth="1"/>
    <col min="265" max="515" width="9" style="1"/>
    <col min="516" max="516" width="10.75" style="1" customWidth="1"/>
    <col min="517" max="517" width="17.125" style="1" customWidth="1"/>
    <col min="518" max="518" width="12.5" style="1" customWidth="1"/>
    <col min="519" max="519" width="22.375" style="1" customWidth="1"/>
    <col min="520" max="520" width="9.125" style="1" customWidth="1"/>
    <col min="521" max="771" width="9" style="1"/>
    <col min="772" max="772" width="10.75" style="1" customWidth="1"/>
    <col min="773" max="773" width="17.125" style="1" customWidth="1"/>
    <col min="774" max="774" width="12.5" style="1" customWidth="1"/>
    <col min="775" max="775" width="22.375" style="1" customWidth="1"/>
    <col min="776" max="776" width="9.125" style="1" customWidth="1"/>
    <col min="777" max="1027" width="9" style="1"/>
    <col min="1028" max="1028" width="10.75" style="1" customWidth="1"/>
    <col min="1029" max="1029" width="17.125" style="1" customWidth="1"/>
    <col min="1030" max="1030" width="12.5" style="1" customWidth="1"/>
    <col min="1031" max="1031" width="22.375" style="1" customWidth="1"/>
    <col min="1032" max="1032" width="9.125" style="1" customWidth="1"/>
    <col min="1033" max="1283" width="9" style="1"/>
    <col min="1284" max="1284" width="10.75" style="1" customWidth="1"/>
    <col min="1285" max="1285" width="17.125" style="1" customWidth="1"/>
    <col min="1286" max="1286" width="12.5" style="1" customWidth="1"/>
    <col min="1287" max="1287" width="22.375" style="1" customWidth="1"/>
    <col min="1288" max="1288" width="9.125" style="1" customWidth="1"/>
    <col min="1289" max="1539" width="9" style="1"/>
    <col min="1540" max="1540" width="10.75" style="1" customWidth="1"/>
    <col min="1541" max="1541" width="17.125" style="1" customWidth="1"/>
    <col min="1542" max="1542" width="12.5" style="1" customWidth="1"/>
    <col min="1543" max="1543" width="22.375" style="1" customWidth="1"/>
    <col min="1544" max="1544" width="9.125" style="1" customWidth="1"/>
    <col min="1545" max="1795" width="9" style="1"/>
    <col min="1796" max="1796" width="10.75" style="1" customWidth="1"/>
    <col min="1797" max="1797" width="17.125" style="1" customWidth="1"/>
    <col min="1798" max="1798" width="12.5" style="1" customWidth="1"/>
    <col min="1799" max="1799" width="22.375" style="1" customWidth="1"/>
    <col min="1800" max="1800" width="9.125" style="1" customWidth="1"/>
    <col min="1801" max="2051" width="9" style="1"/>
    <col min="2052" max="2052" width="10.75" style="1" customWidth="1"/>
    <col min="2053" max="2053" width="17.125" style="1" customWidth="1"/>
    <col min="2054" max="2054" width="12.5" style="1" customWidth="1"/>
    <col min="2055" max="2055" width="22.375" style="1" customWidth="1"/>
    <col min="2056" max="2056" width="9.125" style="1" customWidth="1"/>
    <col min="2057" max="2307" width="9" style="1"/>
    <col min="2308" max="2308" width="10.75" style="1" customWidth="1"/>
    <col min="2309" max="2309" width="17.125" style="1" customWidth="1"/>
    <col min="2310" max="2310" width="12.5" style="1" customWidth="1"/>
    <col min="2311" max="2311" width="22.375" style="1" customWidth="1"/>
    <col min="2312" max="2312" width="9.125" style="1" customWidth="1"/>
    <col min="2313" max="2563" width="9" style="1"/>
    <col min="2564" max="2564" width="10.75" style="1" customWidth="1"/>
    <col min="2565" max="2565" width="17.125" style="1" customWidth="1"/>
    <col min="2566" max="2566" width="12.5" style="1" customWidth="1"/>
    <col min="2567" max="2567" width="22.375" style="1" customWidth="1"/>
    <col min="2568" max="2568" width="9.125" style="1" customWidth="1"/>
    <col min="2569" max="2819" width="9" style="1"/>
    <col min="2820" max="2820" width="10.75" style="1" customWidth="1"/>
    <col min="2821" max="2821" width="17.125" style="1" customWidth="1"/>
    <col min="2822" max="2822" width="12.5" style="1" customWidth="1"/>
    <col min="2823" max="2823" width="22.375" style="1" customWidth="1"/>
    <col min="2824" max="2824" width="9.125" style="1" customWidth="1"/>
    <col min="2825" max="3075" width="9" style="1"/>
    <col min="3076" max="3076" width="10.75" style="1" customWidth="1"/>
    <col min="3077" max="3077" width="17.125" style="1" customWidth="1"/>
    <col min="3078" max="3078" width="12.5" style="1" customWidth="1"/>
    <col min="3079" max="3079" width="22.375" style="1" customWidth="1"/>
    <col min="3080" max="3080" width="9.125" style="1" customWidth="1"/>
    <col min="3081" max="3331" width="9" style="1"/>
    <col min="3332" max="3332" width="10.75" style="1" customWidth="1"/>
    <col min="3333" max="3333" width="17.125" style="1" customWidth="1"/>
    <col min="3334" max="3334" width="12.5" style="1" customWidth="1"/>
    <col min="3335" max="3335" width="22.375" style="1" customWidth="1"/>
    <col min="3336" max="3336" width="9.125" style="1" customWidth="1"/>
    <col min="3337" max="3587" width="9" style="1"/>
    <col min="3588" max="3588" width="10.75" style="1" customWidth="1"/>
    <col min="3589" max="3589" width="17.125" style="1" customWidth="1"/>
    <col min="3590" max="3590" width="12.5" style="1" customWidth="1"/>
    <col min="3591" max="3591" width="22.375" style="1" customWidth="1"/>
    <col min="3592" max="3592" width="9.125" style="1" customWidth="1"/>
    <col min="3593" max="3843" width="9" style="1"/>
    <col min="3844" max="3844" width="10.75" style="1" customWidth="1"/>
    <col min="3845" max="3845" width="17.125" style="1" customWidth="1"/>
    <col min="3846" max="3846" width="12.5" style="1" customWidth="1"/>
    <col min="3847" max="3847" width="22.375" style="1" customWidth="1"/>
    <col min="3848" max="3848" width="9.125" style="1" customWidth="1"/>
    <col min="3849" max="4099" width="9" style="1"/>
    <col min="4100" max="4100" width="10.75" style="1" customWidth="1"/>
    <col min="4101" max="4101" width="17.125" style="1" customWidth="1"/>
    <col min="4102" max="4102" width="12.5" style="1" customWidth="1"/>
    <col min="4103" max="4103" width="22.375" style="1" customWidth="1"/>
    <col min="4104" max="4104" width="9.125" style="1" customWidth="1"/>
    <col min="4105" max="4355" width="9" style="1"/>
    <col min="4356" max="4356" width="10.75" style="1" customWidth="1"/>
    <col min="4357" max="4357" width="17.125" style="1" customWidth="1"/>
    <col min="4358" max="4358" width="12.5" style="1" customWidth="1"/>
    <col min="4359" max="4359" width="22.375" style="1" customWidth="1"/>
    <col min="4360" max="4360" width="9.125" style="1" customWidth="1"/>
    <col min="4361" max="4611" width="9" style="1"/>
    <col min="4612" max="4612" width="10.75" style="1" customWidth="1"/>
    <col min="4613" max="4613" width="17.125" style="1" customWidth="1"/>
    <col min="4614" max="4614" width="12.5" style="1" customWidth="1"/>
    <col min="4615" max="4615" width="22.375" style="1" customWidth="1"/>
    <col min="4616" max="4616" width="9.125" style="1" customWidth="1"/>
    <col min="4617" max="4867" width="9" style="1"/>
    <col min="4868" max="4868" width="10.75" style="1" customWidth="1"/>
    <col min="4869" max="4869" width="17.125" style="1" customWidth="1"/>
    <col min="4870" max="4870" width="12.5" style="1" customWidth="1"/>
    <col min="4871" max="4871" width="22.375" style="1" customWidth="1"/>
    <col min="4872" max="4872" width="9.125" style="1" customWidth="1"/>
    <col min="4873" max="5123" width="9" style="1"/>
    <col min="5124" max="5124" width="10.75" style="1" customWidth="1"/>
    <col min="5125" max="5125" width="17.125" style="1" customWidth="1"/>
    <col min="5126" max="5126" width="12.5" style="1" customWidth="1"/>
    <col min="5127" max="5127" width="22.375" style="1" customWidth="1"/>
    <col min="5128" max="5128" width="9.125" style="1" customWidth="1"/>
    <col min="5129" max="5379" width="9" style="1"/>
    <col min="5380" max="5380" width="10.75" style="1" customWidth="1"/>
    <col min="5381" max="5381" width="17.125" style="1" customWidth="1"/>
    <col min="5382" max="5382" width="12.5" style="1" customWidth="1"/>
    <col min="5383" max="5383" width="22.375" style="1" customWidth="1"/>
    <col min="5384" max="5384" width="9.125" style="1" customWidth="1"/>
    <col min="5385" max="5635" width="9" style="1"/>
    <col min="5636" max="5636" width="10.75" style="1" customWidth="1"/>
    <col min="5637" max="5637" width="17.125" style="1" customWidth="1"/>
    <col min="5638" max="5638" width="12.5" style="1" customWidth="1"/>
    <col min="5639" max="5639" width="22.375" style="1" customWidth="1"/>
    <col min="5640" max="5640" width="9.125" style="1" customWidth="1"/>
    <col min="5641" max="5891" width="9" style="1"/>
    <col min="5892" max="5892" width="10.75" style="1" customWidth="1"/>
    <col min="5893" max="5893" width="17.125" style="1" customWidth="1"/>
    <col min="5894" max="5894" width="12.5" style="1" customWidth="1"/>
    <col min="5895" max="5895" width="22.375" style="1" customWidth="1"/>
    <col min="5896" max="5896" width="9.125" style="1" customWidth="1"/>
    <col min="5897" max="6147" width="9" style="1"/>
    <col min="6148" max="6148" width="10.75" style="1" customWidth="1"/>
    <col min="6149" max="6149" width="17.125" style="1" customWidth="1"/>
    <col min="6150" max="6150" width="12.5" style="1" customWidth="1"/>
    <col min="6151" max="6151" width="22.375" style="1" customWidth="1"/>
    <col min="6152" max="6152" width="9.125" style="1" customWidth="1"/>
    <col min="6153" max="6403" width="9" style="1"/>
    <col min="6404" max="6404" width="10.75" style="1" customWidth="1"/>
    <col min="6405" max="6405" width="17.125" style="1" customWidth="1"/>
    <col min="6406" max="6406" width="12.5" style="1" customWidth="1"/>
    <col min="6407" max="6407" width="22.375" style="1" customWidth="1"/>
    <col min="6408" max="6408" width="9.125" style="1" customWidth="1"/>
    <col min="6409" max="6659" width="9" style="1"/>
    <col min="6660" max="6660" width="10.75" style="1" customWidth="1"/>
    <col min="6661" max="6661" width="17.125" style="1" customWidth="1"/>
    <col min="6662" max="6662" width="12.5" style="1" customWidth="1"/>
    <col min="6663" max="6663" width="22.375" style="1" customWidth="1"/>
    <col min="6664" max="6664" width="9.125" style="1" customWidth="1"/>
    <col min="6665" max="6915" width="9" style="1"/>
    <col min="6916" max="6916" width="10.75" style="1" customWidth="1"/>
    <col min="6917" max="6917" width="17.125" style="1" customWidth="1"/>
    <col min="6918" max="6918" width="12.5" style="1" customWidth="1"/>
    <col min="6919" max="6919" width="22.375" style="1" customWidth="1"/>
    <col min="6920" max="6920" width="9.125" style="1" customWidth="1"/>
    <col min="6921" max="7171" width="9" style="1"/>
    <col min="7172" max="7172" width="10.75" style="1" customWidth="1"/>
    <col min="7173" max="7173" width="17.125" style="1" customWidth="1"/>
    <col min="7174" max="7174" width="12.5" style="1" customWidth="1"/>
    <col min="7175" max="7175" width="22.375" style="1" customWidth="1"/>
    <col min="7176" max="7176" width="9.125" style="1" customWidth="1"/>
    <col min="7177" max="7427" width="9" style="1"/>
    <col min="7428" max="7428" width="10.75" style="1" customWidth="1"/>
    <col min="7429" max="7429" width="17.125" style="1" customWidth="1"/>
    <col min="7430" max="7430" width="12.5" style="1" customWidth="1"/>
    <col min="7431" max="7431" width="22.375" style="1" customWidth="1"/>
    <col min="7432" max="7432" width="9.125" style="1" customWidth="1"/>
    <col min="7433" max="7683" width="9" style="1"/>
    <col min="7684" max="7684" width="10.75" style="1" customWidth="1"/>
    <col min="7685" max="7685" width="17.125" style="1" customWidth="1"/>
    <col min="7686" max="7686" width="12.5" style="1" customWidth="1"/>
    <col min="7687" max="7687" width="22.375" style="1" customWidth="1"/>
    <col min="7688" max="7688" width="9.125" style="1" customWidth="1"/>
    <col min="7689" max="7939" width="9" style="1"/>
    <col min="7940" max="7940" width="10.75" style="1" customWidth="1"/>
    <col min="7941" max="7941" width="17.125" style="1" customWidth="1"/>
    <col min="7942" max="7942" width="12.5" style="1" customWidth="1"/>
    <col min="7943" max="7943" width="22.375" style="1" customWidth="1"/>
    <col min="7944" max="7944" width="9.125" style="1" customWidth="1"/>
    <col min="7945" max="8195" width="9" style="1"/>
    <col min="8196" max="8196" width="10.75" style="1" customWidth="1"/>
    <col min="8197" max="8197" width="17.125" style="1" customWidth="1"/>
    <col min="8198" max="8198" width="12.5" style="1" customWidth="1"/>
    <col min="8199" max="8199" width="22.375" style="1" customWidth="1"/>
    <col min="8200" max="8200" width="9.125" style="1" customWidth="1"/>
    <col min="8201" max="8451" width="9" style="1"/>
    <col min="8452" max="8452" width="10.75" style="1" customWidth="1"/>
    <col min="8453" max="8453" width="17.125" style="1" customWidth="1"/>
    <col min="8454" max="8454" width="12.5" style="1" customWidth="1"/>
    <col min="8455" max="8455" width="22.375" style="1" customWidth="1"/>
    <col min="8456" max="8456" width="9.125" style="1" customWidth="1"/>
    <col min="8457" max="8707" width="9" style="1"/>
    <col min="8708" max="8708" width="10.75" style="1" customWidth="1"/>
    <col min="8709" max="8709" width="17.125" style="1" customWidth="1"/>
    <col min="8710" max="8710" width="12.5" style="1" customWidth="1"/>
    <col min="8711" max="8711" width="22.375" style="1" customWidth="1"/>
    <col min="8712" max="8712" width="9.125" style="1" customWidth="1"/>
    <col min="8713" max="8963" width="9" style="1"/>
    <col min="8964" max="8964" width="10.75" style="1" customWidth="1"/>
    <col min="8965" max="8965" width="17.125" style="1" customWidth="1"/>
    <col min="8966" max="8966" width="12.5" style="1" customWidth="1"/>
    <col min="8967" max="8967" width="22.375" style="1" customWidth="1"/>
    <col min="8968" max="8968" width="9.125" style="1" customWidth="1"/>
    <col min="8969" max="9219" width="9" style="1"/>
    <col min="9220" max="9220" width="10.75" style="1" customWidth="1"/>
    <col min="9221" max="9221" width="17.125" style="1" customWidth="1"/>
    <col min="9222" max="9222" width="12.5" style="1" customWidth="1"/>
    <col min="9223" max="9223" width="22.375" style="1" customWidth="1"/>
    <col min="9224" max="9224" width="9.125" style="1" customWidth="1"/>
    <col min="9225" max="9475" width="9" style="1"/>
    <col min="9476" max="9476" width="10.75" style="1" customWidth="1"/>
    <col min="9477" max="9477" width="17.125" style="1" customWidth="1"/>
    <col min="9478" max="9478" width="12.5" style="1" customWidth="1"/>
    <col min="9479" max="9479" width="22.375" style="1" customWidth="1"/>
    <col min="9480" max="9480" width="9.125" style="1" customWidth="1"/>
    <col min="9481" max="9731" width="9" style="1"/>
    <col min="9732" max="9732" width="10.75" style="1" customWidth="1"/>
    <col min="9733" max="9733" width="17.125" style="1" customWidth="1"/>
    <col min="9734" max="9734" width="12.5" style="1" customWidth="1"/>
    <col min="9735" max="9735" width="22.375" style="1" customWidth="1"/>
    <col min="9736" max="9736" width="9.125" style="1" customWidth="1"/>
    <col min="9737" max="9987" width="9" style="1"/>
    <col min="9988" max="9988" width="10.75" style="1" customWidth="1"/>
    <col min="9989" max="9989" width="17.125" style="1" customWidth="1"/>
    <col min="9990" max="9990" width="12.5" style="1" customWidth="1"/>
    <col min="9991" max="9991" width="22.375" style="1" customWidth="1"/>
    <col min="9992" max="9992" width="9.125" style="1" customWidth="1"/>
    <col min="9993" max="10243" width="9" style="1"/>
    <col min="10244" max="10244" width="10.75" style="1" customWidth="1"/>
    <col min="10245" max="10245" width="17.125" style="1" customWidth="1"/>
    <col min="10246" max="10246" width="12.5" style="1" customWidth="1"/>
    <col min="10247" max="10247" width="22.375" style="1" customWidth="1"/>
    <col min="10248" max="10248" width="9.125" style="1" customWidth="1"/>
    <col min="10249" max="10499" width="9" style="1"/>
    <col min="10500" max="10500" width="10.75" style="1" customWidth="1"/>
    <col min="10501" max="10501" width="17.125" style="1" customWidth="1"/>
    <col min="10502" max="10502" width="12.5" style="1" customWidth="1"/>
    <col min="10503" max="10503" width="22.375" style="1" customWidth="1"/>
    <col min="10504" max="10504" width="9.125" style="1" customWidth="1"/>
    <col min="10505" max="10755" width="9" style="1"/>
    <col min="10756" max="10756" width="10.75" style="1" customWidth="1"/>
    <col min="10757" max="10757" width="17.125" style="1" customWidth="1"/>
    <col min="10758" max="10758" width="12.5" style="1" customWidth="1"/>
    <col min="10759" max="10759" width="22.375" style="1" customWidth="1"/>
    <col min="10760" max="10760" width="9.125" style="1" customWidth="1"/>
    <col min="10761" max="11011" width="9" style="1"/>
    <col min="11012" max="11012" width="10.75" style="1" customWidth="1"/>
    <col min="11013" max="11013" width="17.125" style="1" customWidth="1"/>
    <col min="11014" max="11014" width="12.5" style="1" customWidth="1"/>
    <col min="11015" max="11015" width="22.375" style="1" customWidth="1"/>
    <col min="11016" max="11016" width="9.125" style="1" customWidth="1"/>
    <col min="11017" max="11267" width="9" style="1"/>
    <col min="11268" max="11268" width="10.75" style="1" customWidth="1"/>
    <col min="11269" max="11269" width="17.125" style="1" customWidth="1"/>
    <col min="11270" max="11270" width="12.5" style="1" customWidth="1"/>
    <col min="11271" max="11271" width="22.375" style="1" customWidth="1"/>
    <col min="11272" max="11272" width="9.125" style="1" customWidth="1"/>
    <col min="11273" max="11523" width="9" style="1"/>
    <col min="11524" max="11524" width="10.75" style="1" customWidth="1"/>
    <col min="11525" max="11525" width="17.125" style="1" customWidth="1"/>
    <col min="11526" max="11526" width="12.5" style="1" customWidth="1"/>
    <col min="11527" max="11527" width="22.375" style="1" customWidth="1"/>
    <col min="11528" max="11528" width="9.125" style="1" customWidth="1"/>
    <col min="11529" max="11779" width="9" style="1"/>
    <col min="11780" max="11780" width="10.75" style="1" customWidth="1"/>
    <col min="11781" max="11781" width="17.125" style="1" customWidth="1"/>
    <col min="11782" max="11782" width="12.5" style="1" customWidth="1"/>
    <col min="11783" max="11783" width="22.375" style="1" customWidth="1"/>
    <col min="11784" max="11784" width="9.125" style="1" customWidth="1"/>
    <col min="11785" max="12035" width="9" style="1"/>
    <col min="12036" max="12036" width="10.75" style="1" customWidth="1"/>
    <col min="12037" max="12037" width="17.125" style="1" customWidth="1"/>
    <col min="12038" max="12038" width="12.5" style="1" customWidth="1"/>
    <col min="12039" max="12039" width="22.375" style="1" customWidth="1"/>
    <col min="12040" max="12040" width="9.125" style="1" customWidth="1"/>
    <col min="12041" max="12291" width="9" style="1"/>
    <col min="12292" max="12292" width="10.75" style="1" customWidth="1"/>
    <col min="12293" max="12293" width="17.125" style="1" customWidth="1"/>
    <col min="12294" max="12294" width="12.5" style="1" customWidth="1"/>
    <col min="12295" max="12295" width="22.375" style="1" customWidth="1"/>
    <col min="12296" max="12296" width="9.125" style="1" customWidth="1"/>
    <col min="12297" max="12547" width="9" style="1"/>
    <col min="12548" max="12548" width="10.75" style="1" customWidth="1"/>
    <col min="12549" max="12549" width="17.125" style="1" customWidth="1"/>
    <col min="12550" max="12550" width="12.5" style="1" customWidth="1"/>
    <col min="12551" max="12551" width="22.375" style="1" customWidth="1"/>
    <col min="12552" max="12552" width="9.125" style="1" customWidth="1"/>
    <col min="12553" max="12803" width="9" style="1"/>
    <col min="12804" max="12804" width="10.75" style="1" customWidth="1"/>
    <col min="12805" max="12805" width="17.125" style="1" customWidth="1"/>
    <col min="12806" max="12806" width="12.5" style="1" customWidth="1"/>
    <col min="12807" max="12807" width="22.375" style="1" customWidth="1"/>
    <col min="12808" max="12808" width="9.125" style="1" customWidth="1"/>
    <col min="12809" max="13059" width="9" style="1"/>
    <col min="13060" max="13060" width="10.75" style="1" customWidth="1"/>
    <col min="13061" max="13061" width="17.125" style="1" customWidth="1"/>
    <col min="13062" max="13062" width="12.5" style="1" customWidth="1"/>
    <col min="13063" max="13063" width="22.375" style="1" customWidth="1"/>
    <col min="13064" max="13064" width="9.125" style="1" customWidth="1"/>
    <col min="13065" max="13315" width="9" style="1"/>
    <col min="13316" max="13316" width="10.75" style="1" customWidth="1"/>
    <col min="13317" max="13317" width="17.125" style="1" customWidth="1"/>
    <col min="13318" max="13318" width="12.5" style="1" customWidth="1"/>
    <col min="13319" max="13319" width="22.375" style="1" customWidth="1"/>
    <col min="13320" max="13320" width="9.125" style="1" customWidth="1"/>
    <col min="13321" max="13571" width="9" style="1"/>
    <col min="13572" max="13572" width="10.75" style="1" customWidth="1"/>
    <col min="13573" max="13573" width="17.125" style="1" customWidth="1"/>
    <col min="13574" max="13574" width="12.5" style="1" customWidth="1"/>
    <col min="13575" max="13575" width="22.375" style="1" customWidth="1"/>
    <col min="13576" max="13576" width="9.125" style="1" customWidth="1"/>
    <col min="13577" max="13827" width="9" style="1"/>
    <col min="13828" max="13828" width="10.75" style="1" customWidth="1"/>
    <col min="13829" max="13829" width="17.125" style="1" customWidth="1"/>
    <col min="13830" max="13830" width="12.5" style="1" customWidth="1"/>
    <col min="13831" max="13831" width="22.375" style="1" customWidth="1"/>
    <col min="13832" max="13832" width="9.125" style="1" customWidth="1"/>
    <col min="13833" max="14083" width="9" style="1"/>
    <col min="14084" max="14084" width="10.75" style="1" customWidth="1"/>
    <col min="14085" max="14085" width="17.125" style="1" customWidth="1"/>
    <col min="14086" max="14086" width="12.5" style="1" customWidth="1"/>
    <col min="14087" max="14087" width="22.375" style="1" customWidth="1"/>
    <col min="14088" max="14088" width="9.125" style="1" customWidth="1"/>
    <col min="14089" max="14339" width="9" style="1"/>
    <col min="14340" max="14340" width="10.75" style="1" customWidth="1"/>
    <col min="14341" max="14341" width="17.125" style="1" customWidth="1"/>
    <col min="14342" max="14342" width="12.5" style="1" customWidth="1"/>
    <col min="14343" max="14343" width="22.375" style="1" customWidth="1"/>
    <col min="14344" max="14344" width="9.125" style="1" customWidth="1"/>
    <col min="14345" max="14595" width="9" style="1"/>
    <col min="14596" max="14596" width="10.75" style="1" customWidth="1"/>
    <col min="14597" max="14597" width="17.125" style="1" customWidth="1"/>
    <col min="14598" max="14598" width="12.5" style="1" customWidth="1"/>
    <col min="14599" max="14599" width="22.375" style="1" customWidth="1"/>
    <col min="14600" max="14600" width="9.125" style="1" customWidth="1"/>
    <col min="14601" max="14851" width="9" style="1"/>
    <col min="14852" max="14852" width="10.75" style="1" customWidth="1"/>
    <col min="14853" max="14853" width="17.125" style="1" customWidth="1"/>
    <col min="14854" max="14854" width="12.5" style="1" customWidth="1"/>
    <col min="14855" max="14855" width="22.375" style="1" customWidth="1"/>
    <col min="14856" max="14856" width="9.125" style="1" customWidth="1"/>
    <col min="14857" max="15107" width="9" style="1"/>
    <col min="15108" max="15108" width="10.75" style="1" customWidth="1"/>
    <col min="15109" max="15109" width="17.125" style="1" customWidth="1"/>
    <col min="15110" max="15110" width="12.5" style="1" customWidth="1"/>
    <col min="15111" max="15111" width="22.375" style="1" customWidth="1"/>
    <col min="15112" max="15112" width="9.125" style="1" customWidth="1"/>
    <col min="15113" max="15363" width="9" style="1"/>
    <col min="15364" max="15364" width="10.75" style="1" customWidth="1"/>
    <col min="15365" max="15365" width="17.125" style="1" customWidth="1"/>
    <col min="15366" max="15366" width="12.5" style="1" customWidth="1"/>
    <col min="15367" max="15367" width="22.375" style="1" customWidth="1"/>
    <col min="15368" max="15368" width="9.125" style="1" customWidth="1"/>
    <col min="15369" max="15619" width="9" style="1"/>
    <col min="15620" max="15620" width="10.75" style="1" customWidth="1"/>
    <col min="15621" max="15621" width="17.125" style="1" customWidth="1"/>
    <col min="15622" max="15622" width="12.5" style="1" customWidth="1"/>
    <col min="15623" max="15623" width="22.375" style="1" customWidth="1"/>
    <col min="15624" max="15624" width="9.125" style="1" customWidth="1"/>
    <col min="15625" max="15875" width="9" style="1"/>
    <col min="15876" max="15876" width="10.75" style="1" customWidth="1"/>
    <col min="15877" max="15877" width="17.125" style="1" customWidth="1"/>
    <col min="15878" max="15878" width="12.5" style="1" customWidth="1"/>
    <col min="15879" max="15879" width="22.375" style="1" customWidth="1"/>
    <col min="15880" max="15880" width="9.125" style="1" customWidth="1"/>
    <col min="15881" max="16131" width="9" style="1"/>
    <col min="16132" max="16132" width="10.75" style="1" customWidth="1"/>
    <col min="16133" max="16133" width="17.125" style="1" customWidth="1"/>
    <col min="16134" max="16134" width="12.5" style="1" customWidth="1"/>
    <col min="16135" max="16135" width="22.375" style="1" customWidth="1"/>
    <col min="16136" max="16136" width="9.125" style="1" customWidth="1"/>
    <col min="16137" max="16384" width="9" style="1"/>
  </cols>
  <sheetData>
    <row r="1" spans="1:8" ht="20.25" customHeight="1" x14ac:dyDescent="0.5">
      <c r="A1" s="322" t="s">
        <v>582</v>
      </c>
      <c r="B1" s="322"/>
      <c r="C1" s="322"/>
      <c r="D1" s="322"/>
      <c r="E1" s="322"/>
      <c r="F1" s="322"/>
      <c r="G1" s="322"/>
      <c r="H1" s="322"/>
    </row>
    <row r="2" spans="1:8" ht="20.25" customHeight="1" x14ac:dyDescent="0.55000000000000004">
      <c r="A2" s="323" t="s">
        <v>21</v>
      </c>
      <c r="B2" s="323"/>
      <c r="C2" s="323"/>
      <c r="D2" s="323"/>
      <c r="E2" s="323"/>
      <c r="F2" s="323"/>
      <c r="G2" s="323"/>
      <c r="H2" s="323"/>
    </row>
    <row r="3" spans="1:8" ht="20.25" customHeight="1" x14ac:dyDescent="0.55000000000000004">
      <c r="A3" s="324" t="s">
        <v>596</v>
      </c>
      <c r="B3" s="324"/>
      <c r="C3" s="324"/>
      <c r="D3" s="324"/>
      <c r="E3" s="324"/>
      <c r="F3" s="324"/>
      <c r="G3" s="324"/>
      <c r="H3" s="324"/>
    </row>
    <row r="4" spans="1:8" s="67" customFormat="1" ht="20.25" customHeight="1" x14ac:dyDescent="0.2">
      <c r="A4" s="17" t="s">
        <v>12</v>
      </c>
      <c r="B4" s="17" t="s">
        <v>13</v>
      </c>
      <c r="C4" s="325" t="s">
        <v>0</v>
      </c>
      <c r="D4" s="326"/>
      <c r="E4" s="17" t="s">
        <v>28</v>
      </c>
      <c r="F4" s="17" t="s">
        <v>27</v>
      </c>
      <c r="G4" s="17" t="s">
        <v>29</v>
      </c>
      <c r="H4" s="17" t="s">
        <v>3</v>
      </c>
    </row>
    <row r="5" spans="1:8" ht="20.25" customHeight="1" x14ac:dyDescent="0.55000000000000004">
      <c r="A5" s="97">
        <v>1</v>
      </c>
      <c r="B5" s="215">
        <v>8024</v>
      </c>
      <c r="C5" s="221" t="s">
        <v>178</v>
      </c>
      <c r="D5" s="218" t="s">
        <v>179</v>
      </c>
      <c r="E5" s="49"/>
      <c r="F5" s="49"/>
      <c r="G5" s="49"/>
      <c r="H5" s="49"/>
    </row>
    <row r="6" spans="1:8" ht="20.25" customHeight="1" x14ac:dyDescent="0.55000000000000004">
      <c r="A6" s="8">
        <v>2</v>
      </c>
      <c r="B6" s="216">
        <v>8084</v>
      </c>
      <c r="C6" s="222" t="s">
        <v>186</v>
      </c>
      <c r="D6" s="219" t="s">
        <v>187</v>
      </c>
      <c r="E6" s="50"/>
      <c r="F6" s="50"/>
      <c r="G6" s="50"/>
      <c r="H6" s="50"/>
    </row>
    <row r="7" spans="1:8" ht="20.25" customHeight="1" x14ac:dyDescent="0.55000000000000004">
      <c r="A7" s="8">
        <v>3</v>
      </c>
      <c r="B7" s="216">
        <v>8098</v>
      </c>
      <c r="C7" s="222" t="s">
        <v>190</v>
      </c>
      <c r="D7" s="219" t="s">
        <v>191</v>
      </c>
      <c r="E7" s="48"/>
      <c r="F7" s="48"/>
      <c r="G7" s="48"/>
      <c r="H7" s="48"/>
    </row>
    <row r="8" spans="1:8" ht="20.25" customHeight="1" x14ac:dyDescent="0.55000000000000004">
      <c r="A8" s="8">
        <v>4</v>
      </c>
      <c r="B8" s="216">
        <v>8099</v>
      </c>
      <c r="C8" s="222" t="s">
        <v>194</v>
      </c>
      <c r="D8" s="219" t="s">
        <v>195</v>
      </c>
      <c r="E8" s="48"/>
      <c r="F8" s="48"/>
      <c r="G8" s="48"/>
      <c r="H8" s="48"/>
    </row>
    <row r="9" spans="1:8" ht="20.25" customHeight="1" x14ac:dyDescent="0.55000000000000004">
      <c r="A9" s="8">
        <v>5</v>
      </c>
      <c r="B9" s="216">
        <v>8101</v>
      </c>
      <c r="C9" s="222" t="s">
        <v>198</v>
      </c>
      <c r="D9" s="219" t="s">
        <v>199</v>
      </c>
      <c r="E9" s="50"/>
      <c r="F9" s="50"/>
      <c r="G9" s="50"/>
      <c r="H9" s="50"/>
    </row>
    <row r="10" spans="1:8" ht="20.25" customHeight="1" x14ac:dyDescent="0.55000000000000004">
      <c r="A10" s="8">
        <v>6</v>
      </c>
      <c r="B10" s="216">
        <v>8106</v>
      </c>
      <c r="C10" s="222" t="s">
        <v>202</v>
      </c>
      <c r="D10" s="219" t="s">
        <v>203</v>
      </c>
      <c r="E10" s="48"/>
      <c r="F10" s="48"/>
      <c r="G10" s="48"/>
      <c r="H10" s="48"/>
    </row>
    <row r="11" spans="1:8" ht="20.25" customHeight="1" x14ac:dyDescent="0.55000000000000004">
      <c r="A11" s="8">
        <v>7</v>
      </c>
      <c r="B11" s="216">
        <v>9036</v>
      </c>
      <c r="C11" s="222" t="s">
        <v>554</v>
      </c>
      <c r="D11" s="219" t="s">
        <v>39</v>
      </c>
      <c r="E11" s="50"/>
      <c r="F11" s="50"/>
      <c r="G11" s="50"/>
      <c r="H11" s="50"/>
    </row>
    <row r="12" spans="1:8" ht="20.25" customHeight="1" x14ac:dyDescent="0.55000000000000004">
      <c r="A12" s="8">
        <v>8</v>
      </c>
      <c r="B12" s="216">
        <v>9039</v>
      </c>
      <c r="C12" s="222" t="s">
        <v>285</v>
      </c>
      <c r="D12" s="219" t="s">
        <v>286</v>
      </c>
      <c r="E12" s="50"/>
      <c r="F12" s="50"/>
      <c r="G12" s="50"/>
      <c r="H12" s="50"/>
    </row>
    <row r="13" spans="1:8" ht="20.25" customHeight="1" x14ac:dyDescent="0.55000000000000004">
      <c r="A13" s="8">
        <v>9</v>
      </c>
      <c r="B13" s="216">
        <v>8112</v>
      </c>
      <c r="C13" s="222" t="s">
        <v>206</v>
      </c>
      <c r="D13" s="219" t="s">
        <v>207</v>
      </c>
      <c r="E13" s="50"/>
      <c r="F13" s="50"/>
      <c r="G13" s="50"/>
      <c r="H13" s="50"/>
    </row>
    <row r="14" spans="1:8" ht="20.25" customHeight="1" x14ac:dyDescent="0.55000000000000004">
      <c r="A14" s="8">
        <v>10</v>
      </c>
      <c r="B14" s="216">
        <v>8115</v>
      </c>
      <c r="C14" s="222" t="s">
        <v>210</v>
      </c>
      <c r="D14" s="219" t="s">
        <v>211</v>
      </c>
      <c r="E14" s="48"/>
      <c r="F14" s="48"/>
      <c r="G14" s="48"/>
      <c r="H14" s="48"/>
    </row>
    <row r="15" spans="1:8" ht="20.25" customHeight="1" x14ac:dyDescent="0.55000000000000004">
      <c r="A15" s="8">
        <v>11</v>
      </c>
      <c r="B15" s="216">
        <v>9043</v>
      </c>
      <c r="C15" s="222" t="s">
        <v>136</v>
      </c>
      <c r="D15" s="219" t="s">
        <v>280</v>
      </c>
      <c r="E15" s="50"/>
      <c r="F15" s="50"/>
      <c r="G15" s="50"/>
      <c r="H15" s="50"/>
    </row>
    <row r="16" spans="1:8" ht="20.25" customHeight="1" x14ac:dyDescent="0.55000000000000004">
      <c r="A16" s="8">
        <v>12</v>
      </c>
      <c r="B16" s="216">
        <v>8126</v>
      </c>
      <c r="C16" s="222" t="s">
        <v>214</v>
      </c>
      <c r="D16" s="219" t="s">
        <v>215</v>
      </c>
      <c r="E16" s="48"/>
      <c r="F16" s="48"/>
      <c r="G16" s="48"/>
      <c r="H16" s="48"/>
    </row>
    <row r="17" spans="1:8" ht="20.25" customHeight="1" x14ac:dyDescent="0.55000000000000004">
      <c r="A17" s="8">
        <v>13</v>
      </c>
      <c r="B17" s="216">
        <v>8128</v>
      </c>
      <c r="C17" s="222" t="s">
        <v>218</v>
      </c>
      <c r="D17" s="219" t="s">
        <v>219</v>
      </c>
      <c r="E17" s="48"/>
      <c r="F17" s="48"/>
      <c r="G17" s="48"/>
      <c r="H17" s="48"/>
    </row>
    <row r="18" spans="1:8" ht="20.25" customHeight="1" x14ac:dyDescent="0.55000000000000004">
      <c r="A18" s="8">
        <v>14</v>
      </c>
      <c r="B18" s="216">
        <v>8129</v>
      </c>
      <c r="C18" s="222" t="s">
        <v>222</v>
      </c>
      <c r="D18" s="219" t="s">
        <v>223</v>
      </c>
      <c r="E18" s="50"/>
      <c r="F18" s="50"/>
      <c r="G18" s="50"/>
      <c r="H18" s="50"/>
    </row>
    <row r="19" spans="1:8" ht="20.25" customHeight="1" x14ac:dyDescent="0.55000000000000004">
      <c r="A19" s="8">
        <v>15</v>
      </c>
      <c r="B19" s="216">
        <v>9045</v>
      </c>
      <c r="C19" s="222" t="s">
        <v>289</v>
      </c>
      <c r="D19" s="219" t="s">
        <v>290</v>
      </c>
      <c r="E19" s="63"/>
      <c r="F19" s="63"/>
      <c r="G19" s="63"/>
      <c r="H19" s="63"/>
    </row>
    <row r="20" spans="1:8" ht="20.25" customHeight="1" x14ac:dyDescent="0.55000000000000004">
      <c r="A20" s="8">
        <v>16</v>
      </c>
      <c r="B20" s="216">
        <v>8132</v>
      </c>
      <c r="C20" s="222" t="s">
        <v>549</v>
      </c>
      <c r="D20" s="219" t="s">
        <v>227</v>
      </c>
      <c r="E20" s="48"/>
      <c r="F20" s="48"/>
      <c r="G20" s="48"/>
      <c r="H20" s="48"/>
    </row>
    <row r="21" spans="1:8" ht="20.25" customHeight="1" x14ac:dyDescent="0.55000000000000004">
      <c r="A21" s="8">
        <v>17</v>
      </c>
      <c r="B21" s="216">
        <v>8133</v>
      </c>
      <c r="C21" s="222" t="s">
        <v>550</v>
      </c>
      <c r="D21" s="219" t="s">
        <v>231</v>
      </c>
      <c r="E21" s="50"/>
      <c r="F21" s="50"/>
      <c r="G21" s="50"/>
      <c r="H21" s="50"/>
    </row>
    <row r="22" spans="1:8" ht="20.25" customHeight="1" x14ac:dyDescent="0.55000000000000004">
      <c r="A22" s="8">
        <v>18</v>
      </c>
      <c r="B22" s="216">
        <v>9051</v>
      </c>
      <c r="C22" s="222" t="s">
        <v>556</v>
      </c>
      <c r="D22" s="219" t="s">
        <v>284</v>
      </c>
      <c r="E22" s="50"/>
      <c r="F22" s="50"/>
      <c r="G22" s="50"/>
      <c r="H22" s="50"/>
    </row>
    <row r="23" spans="1:8" ht="20.25" customHeight="1" x14ac:dyDescent="0.55000000000000004">
      <c r="A23" s="8">
        <v>19</v>
      </c>
      <c r="B23" s="216">
        <v>8137</v>
      </c>
      <c r="C23" s="222" t="s">
        <v>234</v>
      </c>
      <c r="D23" s="219" t="s">
        <v>235</v>
      </c>
      <c r="E23" s="48"/>
      <c r="F23" s="48"/>
      <c r="G23" s="48"/>
      <c r="H23" s="48"/>
    </row>
    <row r="24" spans="1:8" ht="20.25" customHeight="1" x14ac:dyDescent="0.55000000000000004">
      <c r="A24" s="8">
        <v>20</v>
      </c>
      <c r="B24" s="216">
        <v>8510</v>
      </c>
      <c r="C24" s="222" t="s">
        <v>266</v>
      </c>
      <c r="D24" s="219" t="s">
        <v>267</v>
      </c>
      <c r="E24" s="48"/>
      <c r="F24" s="48"/>
      <c r="G24" s="48"/>
      <c r="H24" s="48"/>
    </row>
    <row r="25" spans="1:8" ht="20.25" customHeight="1" x14ac:dyDescent="0.55000000000000004">
      <c r="A25" s="8">
        <v>21</v>
      </c>
      <c r="B25" s="216">
        <v>8146</v>
      </c>
      <c r="C25" s="222" t="s">
        <v>238</v>
      </c>
      <c r="D25" s="219" t="s">
        <v>239</v>
      </c>
      <c r="E25" s="50"/>
      <c r="F25" s="50"/>
      <c r="G25" s="50"/>
      <c r="H25" s="50"/>
    </row>
    <row r="26" spans="1:8" ht="20.25" customHeight="1" x14ac:dyDescent="0.55000000000000004">
      <c r="A26" s="8">
        <v>22</v>
      </c>
      <c r="B26" s="216">
        <v>8147</v>
      </c>
      <c r="C26" s="222" t="s">
        <v>242</v>
      </c>
      <c r="D26" s="219" t="s">
        <v>243</v>
      </c>
      <c r="E26" s="50"/>
      <c r="F26" s="50"/>
      <c r="G26" s="50"/>
      <c r="H26" s="50"/>
    </row>
    <row r="27" spans="1:8" ht="20.25" customHeight="1" x14ac:dyDescent="0.55000000000000004">
      <c r="A27" s="8">
        <v>23</v>
      </c>
      <c r="B27" s="216">
        <v>9053</v>
      </c>
      <c r="C27" s="222" t="s">
        <v>287</v>
      </c>
      <c r="D27" s="219" t="s">
        <v>288</v>
      </c>
      <c r="E27" s="50"/>
      <c r="F27" s="50"/>
      <c r="G27" s="50"/>
      <c r="H27" s="50"/>
    </row>
    <row r="28" spans="1:8" ht="20.25" customHeight="1" x14ac:dyDescent="0.55000000000000004">
      <c r="A28" s="8">
        <v>24</v>
      </c>
      <c r="B28" s="216">
        <v>8151</v>
      </c>
      <c r="C28" s="222" t="s">
        <v>246</v>
      </c>
      <c r="D28" s="219" t="s">
        <v>247</v>
      </c>
      <c r="E28" s="50"/>
      <c r="F28" s="50"/>
      <c r="G28" s="50"/>
      <c r="H28" s="50"/>
    </row>
    <row r="29" spans="1:8" ht="20.25" customHeight="1" x14ac:dyDescent="0.55000000000000004">
      <c r="A29" s="8">
        <v>25</v>
      </c>
      <c r="B29" s="216">
        <v>8156</v>
      </c>
      <c r="C29" s="222" t="s">
        <v>250</v>
      </c>
      <c r="D29" s="219" t="s">
        <v>251</v>
      </c>
      <c r="E29" s="48"/>
      <c r="F29" s="48"/>
      <c r="G29" s="48"/>
      <c r="H29" s="48"/>
    </row>
    <row r="30" spans="1:8" ht="20.25" customHeight="1" x14ac:dyDescent="0.55000000000000004">
      <c r="A30" s="8">
        <v>26</v>
      </c>
      <c r="B30" s="216">
        <v>8158</v>
      </c>
      <c r="C30" s="222" t="s">
        <v>551</v>
      </c>
      <c r="D30" s="219" t="s">
        <v>255</v>
      </c>
      <c r="E30" s="50"/>
      <c r="F30" s="50"/>
      <c r="G30" s="50"/>
      <c r="H30" s="50"/>
    </row>
    <row r="31" spans="1:8" ht="20.25" customHeight="1" x14ac:dyDescent="0.55000000000000004">
      <c r="A31" s="8">
        <v>27</v>
      </c>
      <c r="B31" s="216">
        <v>9058</v>
      </c>
      <c r="C31" s="222" t="s">
        <v>276</v>
      </c>
      <c r="D31" s="219" t="s">
        <v>277</v>
      </c>
      <c r="E31" s="50"/>
      <c r="F31" s="50"/>
      <c r="G31" s="50"/>
      <c r="H31" s="50"/>
    </row>
    <row r="32" spans="1:8" ht="20.25" customHeight="1" x14ac:dyDescent="0.55000000000000004">
      <c r="A32" s="8">
        <v>28</v>
      </c>
      <c r="B32" s="216">
        <v>9060</v>
      </c>
      <c r="C32" s="222" t="s">
        <v>19</v>
      </c>
      <c r="D32" s="219" t="s">
        <v>175</v>
      </c>
      <c r="E32" s="50"/>
      <c r="F32" s="50"/>
      <c r="G32" s="50"/>
      <c r="H32" s="50"/>
    </row>
    <row r="33" spans="1:8" ht="20.25" customHeight="1" x14ac:dyDescent="0.55000000000000004">
      <c r="A33" s="8">
        <v>29</v>
      </c>
      <c r="B33" s="216">
        <v>9063</v>
      </c>
      <c r="C33" s="222" t="s">
        <v>17</v>
      </c>
      <c r="D33" s="219" t="s">
        <v>278</v>
      </c>
      <c r="E33" s="48"/>
      <c r="F33" s="48"/>
      <c r="G33" s="48"/>
      <c r="H33" s="48"/>
    </row>
    <row r="34" spans="1:8" ht="20.25" customHeight="1" x14ac:dyDescent="0.55000000000000004">
      <c r="A34" s="8">
        <v>30</v>
      </c>
      <c r="B34" s="216">
        <v>8169</v>
      </c>
      <c r="C34" s="222" t="s">
        <v>258</v>
      </c>
      <c r="D34" s="219" t="s">
        <v>259</v>
      </c>
      <c r="E34" s="48"/>
      <c r="F34" s="48"/>
      <c r="G34" s="48"/>
      <c r="H34" s="48"/>
    </row>
    <row r="35" spans="1:8" ht="20.25" customHeight="1" x14ac:dyDescent="0.55000000000000004">
      <c r="A35" s="8">
        <v>31</v>
      </c>
      <c r="B35" s="216">
        <v>8170</v>
      </c>
      <c r="C35" s="222" t="s">
        <v>262</v>
      </c>
      <c r="D35" s="219" t="s">
        <v>263</v>
      </c>
      <c r="E35" s="48"/>
      <c r="F35" s="48"/>
      <c r="G35" s="48"/>
      <c r="H35" s="48"/>
    </row>
    <row r="36" spans="1:8" ht="20.25" customHeight="1" x14ac:dyDescent="0.55000000000000004">
      <c r="A36" s="8">
        <v>32</v>
      </c>
      <c r="B36" s="216">
        <v>9065</v>
      </c>
      <c r="C36" s="222" t="s">
        <v>139</v>
      </c>
      <c r="D36" s="219" t="s">
        <v>282</v>
      </c>
      <c r="E36" s="48"/>
      <c r="F36" s="48"/>
      <c r="G36" s="48"/>
      <c r="H36" s="48"/>
    </row>
    <row r="37" spans="1:8" ht="20.25" customHeight="1" x14ac:dyDescent="0.55000000000000004">
      <c r="A37" s="8">
        <v>33</v>
      </c>
      <c r="B37" s="216">
        <v>9067</v>
      </c>
      <c r="C37" s="222" t="s">
        <v>274</v>
      </c>
      <c r="D37" s="219" t="s">
        <v>275</v>
      </c>
      <c r="E37" s="48"/>
      <c r="F37" s="48"/>
      <c r="G37" s="48"/>
      <c r="H37" s="48"/>
    </row>
    <row r="38" spans="1:8" ht="20.25" customHeight="1" x14ac:dyDescent="0.55000000000000004">
      <c r="A38" s="8">
        <v>34</v>
      </c>
      <c r="B38" s="216">
        <v>8512</v>
      </c>
      <c r="C38" s="222" t="s">
        <v>271</v>
      </c>
      <c r="D38" s="219" t="s">
        <v>272</v>
      </c>
      <c r="E38" s="48"/>
      <c r="F38" s="48"/>
      <c r="G38" s="48"/>
      <c r="H38" s="48"/>
    </row>
    <row r="39" spans="1:8" ht="20.25" customHeight="1" x14ac:dyDescent="0.55000000000000004">
      <c r="A39" s="8"/>
      <c r="B39" s="217"/>
      <c r="C39" s="223"/>
      <c r="D39" s="220"/>
      <c r="E39" s="48"/>
      <c r="F39" s="48"/>
      <c r="G39" s="48"/>
      <c r="H39" s="48"/>
    </row>
    <row r="40" spans="1:8" ht="20.25" customHeight="1" x14ac:dyDescent="0.5">
      <c r="A40" s="8">
        <v>36</v>
      </c>
      <c r="B40" s="87"/>
      <c r="C40" s="90"/>
      <c r="D40" s="91"/>
      <c r="E40" s="39"/>
      <c r="F40" s="48"/>
      <c r="G40" s="48"/>
      <c r="H40" s="48"/>
    </row>
    <row r="41" spans="1:8" ht="20.25" customHeight="1" x14ac:dyDescent="0.5">
      <c r="A41" s="8">
        <v>37</v>
      </c>
      <c r="B41" s="87"/>
      <c r="C41" s="90"/>
      <c r="D41" s="91"/>
      <c r="E41" s="39"/>
      <c r="F41" s="48"/>
      <c r="G41" s="48"/>
      <c r="H41" s="48"/>
    </row>
    <row r="42" spans="1:8" ht="20.25" customHeight="1" x14ac:dyDescent="0.5">
      <c r="A42" s="8">
        <v>38</v>
      </c>
      <c r="B42" s="87"/>
      <c r="C42" s="90"/>
      <c r="D42" s="91"/>
      <c r="E42" s="39"/>
      <c r="F42" s="48"/>
      <c r="G42" s="48"/>
      <c r="H42" s="48"/>
    </row>
    <row r="43" spans="1:8" ht="20.25" customHeight="1" x14ac:dyDescent="0.5">
      <c r="A43" s="8">
        <v>39</v>
      </c>
      <c r="B43" s="87"/>
      <c r="C43" s="90"/>
      <c r="D43" s="91"/>
      <c r="E43" s="39"/>
      <c r="F43" s="48"/>
      <c r="G43" s="48"/>
      <c r="H43" s="48"/>
    </row>
    <row r="44" spans="1:8" ht="20.25" customHeight="1" x14ac:dyDescent="0.5">
      <c r="A44" s="20"/>
      <c r="B44" s="59"/>
      <c r="C44" s="60"/>
      <c r="D44" s="61"/>
      <c r="E44" s="36"/>
      <c r="F44" s="69"/>
      <c r="G44" s="69"/>
      <c r="H44" s="69"/>
    </row>
    <row r="45" spans="1:8" ht="20.25" customHeight="1" x14ac:dyDescent="0.5">
      <c r="A45" s="322" t="s">
        <v>582</v>
      </c>
      <c r="B45" s="322"/>
      <c r="C45" s="322"/>
      <c r="D45" s="322"/>
      <c r="E45" s="322"/>
      <c r="F45" s="322"/>
      <c r="G45" s="322"/>
      <c r="H45" s="322"/>
    </row>
    <row r="46" spans="1:8" ht="20.25" customHeight="1" x14ac:dyDescent="0.55000000000000004">
      <c r="A46" s="323" t="s">
        <v>22</v>
      </c>
      <c r="B46" s="323"/>
      <c r="C46" s="323"/>
      <c r="D46" s="323"/>
      <c r="E46" s="323"/>
      <c r="F46" s="323"/>
      <c r="G46" s="323"/>
      <c r="H46" s="323"/>
    </row>
    <row r="47" spans="1:8" ht="20.25" customHeight="1" x14ac:dyDescent="0.55000000000000004">
      <c r="A47" s="324" t="s">
        <v>597</v>
      </c>
      <c r="B47" s="324"/>
      <c r="C47" s="324"/>
      <c r="D47" s="324"/>
      <c r="E47" s="324"/>
      <c r="F47" s="324"/>
      <c r="G47" s="324"/>
      <c r="H47" s="324"/>
    </row>
    <row r="48" spans="1:8" s="67" customFormat="1" ht="20.25" customHeight="1" x14ac:dyDescent="0.2">
      <c r="A48" s="17" t="s">
        <v>12</v>
      </c>
      <c r="B48" s="17" t="s">
        <v>13</v>
      </c>
      <c r="C48" s="325" t="s">
        <v>0</v>
      </c>
      <c r="D48" s="326"/>
      <c r="E48" s="17" t="s">
        <v>28</v>
      </c>
      <c r="F48" s="17" t="s">
        <v>27</v>
      </c>
      <c r="G48" s="17" t="s">
        <v>29</v>
      </c>
      <c r="H48" s="17" t="s">
        <v>3</v>
      </c>
    </row>
    <row r="49" spans="1:8" ht="20.25" customHeight="1" x14ac:dyDescent="0.55000000000000004">
      <c r="A49" s="92">
        <v>1</v>
      </c>
      <c r="B49" s="216">
        <v>9017</v>
      </c>
      <c r="C49" s="222" t="s">
        <v>356</v>
      </c>
      <c r="D49" s="219" t="s">
        <v>357</v>
      </c>
      <c r="E49" s="64"/>
      <c r="F49" s="64"/>
      <c r="G49" s="64"/>
      <c r="H49" s="64"/>
    </row>
    <row r="50" spans="1:8" ht="20.25" customHeight="1" x14ac:dyDescent="0.55000000000000004">
      <c r="A50" s="92">
        <v>2</v>
      </c>
      <c r="B50" s="216">
        <v>9020</v>
      </c>
      <c r="C50" s="222" t="s">
        <v>564</v>
      </c>
      <c r="D50" s="219" t="s">
        <v>367</v>
      </c>
      <c r="E50" s="50"/>
      <c r="F50" s="50"/>
      <c r="G50" s="50"/>
      <c r="H50" s="50"/>
    </row>
    <row r="51" spans="1:8" ht="20.25" customHeight="1" x14ac:dyDescent="0.55000000000000004">
      <c r="A51" s="92">
        <v>3</v>
      </c>
      <c r="B51" s="216">
        <v>8026</v>
      </c>
      <c r="C51" s="222" t="s">
        <v>558</v>
      </c>
      <c r="D51" s="219" t="s">
        <v>297</v>
      </c>
      <c r="E51" s="50"/>
      <c r="F51" s="50"/>
      <c r="G51" s="50"/>
      <c r="H51" s="50"/>
    </row>
    <row r="52" spans="1:8" ht="20.25" customHeight="1" x14ac:dyDescent="0.55000000000000004">
      <c r="A52" s="92">
        <v>4</v>
      </c>
      <c r="B52" s="216">
        <v>9021</v>
      </c>
      <c r="C52" s="222" t="s">
        <v>350</v>
      </c>
      <c r="D52" s="219" t="s">
        <v>351</v>
      </c>
      <c r="E52" s="48"/>
      <c r="F52" s="48"/>
      <c r="G52" s="48"/>
      <c r="H52" s="48"/>
    </row>
    <row r="53" spans="1:8" ht="20.25" customHeight="1" x14ac:dyDescent="0.55000000000000004">
      <c r="A53" s="92">
        <v>5</v>
      </c>
      <c r="B53" s="216">
        <v>9023</v>
      </c>
      <c r="C53" s="222" t="s">
        <v>358</v>
      </c>
      <c r="D53" s="219" t="s">
        <v>359</v>
      </c>
      <c r="E53" s="48"/>
      <c r="F53" s="48"/>
      <c r="G53" s="48"/>
      <c r="H53" s="48"/>
    </row>
    <row r="54" spans="1:8" ht="20.25" customHeight="1" x14ac:dyDescent="0.55000000000000004">
      <c r="A54" s="92">
        <v>6</v>
      </c>
      <c r="B54" s="216">
        <v>9030</v>
      </c>
      <c r="C54" s="222" t="s">
        <v>131</v>
      </c>
      <c r="D54" s="219" t="s">
        <v>360</v>
      </c>
      <c r="E54" s="50"/>
      <c r="F54" s="50"/>
      <c r="G54" s="50"/>
      <c r="H54" s="50"/>
    </row>
    <row r="55" spans="1:8" ht="20.25" customHeight="1" x14ac:dyDescent="0.55000000000000004">
      <c r="A55" s="92">
        <v>7</v>
      </c>
      <c r="B55" s="216">
        <v>8094</v>
      </c>
      <c r="C55" s="222" t="s">
        <v>308</v>
      </c>
      <c r="D55" s="219" t="s">
        <v>309</v>
      </c>
      <c r="E55" s="48"/>
      <c r="F55" s="48"/>
      <c r="G55" s="48"/>
      <c r="H55" s="48"/>
    </row>
    <row r="56" spans="1:8" ht="20.25" customHeight="1" x14ac:dyDescent="0.55000000000000004">
      <c r="A56" s="92">
        <v>8</v>
      </c>
      <c r="B56" s="216">
        <v>9033</v>
      </c>
      <c r="C56" s="222" t="s">
        <v>364</v>
      </c>
      <c r="D56" s="219" t="s">
        <v>365</v>
      </c>
      <c r="E56" s="48"/>
      <c r="F56" s="48"/>
      <c r="G56" s="48"/>
      <c r="H56" s="48"/>
    </row>
    <row r="57" spans="1:8" ht="20.25" customHeight="1" x14ac:dyDescent="0.55000000000000004">
      <c r="A57" s="92">
        <v>9</v>
      </c>
      <c r="B57" s="216">
        <v>9034</v>
      </c>
      <c r="C57" s="222" t="s">
        <v>354</v>
      </c>
      <c r="D57" s="219" t="s">
        <v>355</v>
      </c>
      <c r="E57" s="48"/>
      <c r="F57" s="48"/>
      <c r="G57" s="48"/>
      <c r="H57" s="48"/>
    </row>
    <row r="58" spans="1:8" ht="20.25" customHeight="1" x14ac:dyDescent="0.55000000000000004">
      <c r="A58" s="92">
        <v>10</v>
      </c>
      <c r="B58" s="216">
        <v>9035</v>
      </c>
      <c r="C58" s="222" t="s">
        <v>361</v>
      </c>
      <c r="D58" s="219" t="s">
        <v>286</v>
      </c>
      <c r="E58" s="48"/>
      <c r="F58" s="48"/>
      <c r="G58" s="48"/>
      <c r="H58" s="48"/>
    </row>
    <row r="59" spans="1:8" ht="20.25" customHeight="1" x14ac:dyDescent="0.55000000000000004">
      <c r="A59" s="92">
        <v>11</v>
      </c>
      <c r="B59" s="216">
        <v>8107</v>
      </c>
      <c r="C59" s="222" t="s">
        <v>312</v>
      </c>
      <c r="D59" s="219" t="s">
        <v>313</v>
      </c>
      <c r="E59" s="48"/>
      <c r="F59" s="48"/>
      <c r="G59" s="48"/>
      <c r="H59" s="48"/>
    </row>
    <row r="60" spans="1:8" ht="20.25" customHeight="1" x14ac:dyDescent="0.55000000000000004">
      <c r="A60" s="92">
        <v>12</v>
      </c>
      <c r="B60" s="216">
        <v>8113</v>
      </c>
      <c r="C60" s="222" t="s">
        <v>316</v>
      </c>
      <c r="D60" s="219" t="s">
        <v>317</v>
      </c>
      <c r="E60" s="50"/>
      <c r="F60" s="50"/>
      <c r="G60" s="50"/>
      <c r="H60" s="50"/>
    </row>
    <row r="61" spans="1:8" ht="20.25" customHeight="1" x14ac:dyDescent="0.55000000000000004">
      <c r="A61" s="92">
        <v>13</v>
      </c>
      <c r="B61" s="216">
        <v>8027</v>
      </c>
      <c r="C61" s="222" t="s">
        <v>300</v>
      </c>
      <c r="D61" s="219" t="s">
        <v>301</v>
      </c>
      <c r="E61" s="50"/>
      <c r="F61" s="50"/>
      <c r="G61" s="50"/>
      <c r="H61" s="50"/>
    </row>
    <row r="62" spans="1:8" ht="20.25" customHeight="1" x14ac:dyDescent="0.55000000000000004">
      <c r="A62" s="92">
        <v>14</v>
      </c>
      <c r="B62" s="216">
        <v>9044</v>
      </c>
      <c r="C62" s="222" t="s">
        <v>368</v>
      </c>
      <c r="D62" s="219" t="s">
        <v>369</v>
      </c>
      <c r="E62" s="50"/>
      <c r="F62" s="50"/>
      <c r="G62" s="50"/>
      <c r="H62" s="50"/>
    </row>
    <row r="63" spans="1:8" ht="20.25" customHeight="1" x14ac:dyDescent="0.55000000000000004">
      <c r="A63" s="92">
        <v>15</v>
      </c>
      <c r="B63" s="216">
        <v>9047</v>
      </c>
      <c r="C63" s="222" t="s">
        <v>371</v>
      </c>
      <c r="D63" s="219" t="s">
        <v>372</v>
      </c>
      <c r="E63" s="48"/>
      <c r="F63" s="48"/>
      <c r="G63" s="48"/>
      <c r="H63" s="48"/>
    </row>
    <row r="64" spans="1:8" ht="20.25" customHeight="1" x14ac:dyDescent="0.55000000000000004">
      <c r="A64" s="92">
        <v>16</v>
      </c>
      <c r="B64" s="216">
        <v>8134</v>
      </c>
      <c r="C64" s="222" t="s">
        <v>320</v>
      </c>
      <c r="D64" s="219" t="s">
        <v>321</v>
      </c>
      <c r="E64" s="48"/>
      <c r="F64" s="48"/>
      <c r="G64" s="48"/>
      <c r="H64" s="48"/>
    </row>
    <row r="65" spans="1:8" ht="20.25" customHeight="1" x14ac:dyDescent="0.55000000000000004">
      <c r="A65" s="92">
        <v>17</v>
      </c>
      <c r="B65" s="216">
        <v>9050</v>
      </c>
      <c r="C65" s="222" t="s">
        <v>352</v>
      </c>
      <c r="D65" s="219" t="s">
        <v>353</v>
      </c>
      <c r="E65" s="48"/>
      <c r="F65" s="48"/>
      <c r="G65" s="48"/>
      <c r="H65" s="48"/>
    </row>
    <row r="66" spans="1:8" ht="20.25" customHeight="1" x14ac:dyDescent="0.55000000000000004">
      <c r="A66" s="92">
        <v>18</v>
      </c>
      <c r="B66" s="216">
        <v>8515</v>
      </c>
      <c r="C66" s="222" t="s">
        <v>344</v>
      </c>
      <c r="D66" s="219" t="s">
        <v>345</v>
      </c>
      <c r="E66" s="48"/>
      <c r="F66" s="48"/>
      <c r="G66" s="48"/>
      <c r="H66" s="48"/>
    </row>
    <row r="67" spans="1:8" ht="20.25" customHeight="1" x14ac:dyDescent="0.55000000000000004">
      <c r="A67" s="92">
        <v>19</v>
      </c>
      <c r="B67" s="216">
        <v>8142</v>
      </c>
      <c r="C67" s="222" t="s">
        <v>324</v>
      </c>
      <c r="D67" s="219" t="s">
        <v>325</v>
      </c>
      <c r="E67" s="50"/>
      <c r="F67" s="50"/>
      <c r="G67" s="50"/>
      <c r="H67" s="50"/>
    </row>
    <row r="68" spans="1:8" ht="20.25" customHeight="1" x14ac:dyDescent="0.55000000000000004">
      <c r="A68" s="92">
        <v>20</v>
      </c>
      <c r="B68" s="216">
        <v>8144</v>
      </c>
      <c r="C68" s="222" t="s">
        <v>328</v>
      </c>
      <c r="D68" s="219" t="s">
        <v>329</v>
      </c>
      <c r="E68" s="48"/>
      <c r="F68" s="48"/>
      <c r="G68" s="48"/>
      <c r="H68" s="48"/>
    </row>
    <row r="69" spans="1:8" ht="20.25" customHeight="1" x14ac:dyDescent="0.55000000000000004">
      <c r="A69" s="92">
        <v>21</v>
      </c>
      <c r="B69" s="216">
        <v>9052</v>
      </c>
      <c r="C69" s="222" t="s">
        <v>565</v>
      </c>
      <c r="D69" s="219" t="s">
        <v>369</v>
      </c>
      <c r="E69" s="48"/>
      <c r="F69" s="48"/>
      <c r="G69" s="48"/>
      <c r="H69" s="48"/>
    </row>
    <row r="70" spans="1:8" ht="20.25" customHeight="1" x14ac:dyDescent="0.55000000000000004">
      <c r="A70" s="92">
        <v>22</v>
      </c>
      <c r="B70" s="216">
        <v>9054</v>
      </c>
      <c r="C70" s="222" t="s">
        <v>362</v>
      </c>
      <c r="D70" s="219" t="s">
        <v>363</v>
      </c>
      <c r="E70" s="50"/>
      <c r="F70" s="50"/>
      <c r="G70" s="50"/>
      <c r="H70" s="50"/>
    </row>
    <row r="71" spans="1:8" ht="20.25" customHeight="1" x14ac:dyDescent="0.55000000000000004">
      <c r="A71" s="92">
        <v>23</v>
      </c>
      <c r="B71" s="216">
        <v>8154</v>
      </c>
      <c r="C71" s="222" t="s">
        <v>332</v>
      </c>
      <c r="D71" s="219" t="s">
        <v>333</v>
      </c>
      <c r="E71" s="48"/>
      <c r="F71" s="48"/>
      <c r="G71" s="48"/>
      <c r="H71" s="48"/>
    </row>
    <row r="72" spans="1:8" ht="20.25" customHeight="1" x14ac:dyDescent="0.55000000000000004">
      <c r="A72" s="92">
        <v>24</v>
      </c>
      <c r="B72" s="216">
        <v>9056</v>
      </c>
      <c r="C72" s="222" t="s">
        <v>373</v>
      </c>
      <c r="D72" s="219" t="s">
        <v>374</v>
      </c>
      <c r="E72" s="50"/>
      <c r="F72" s="50"/>
      <c r="G72" s="50"/>
      <c r="H72" s="50"/>
    </row>
    <row r="73" spans="1:8" ht="20.25" customHeight="1" x14ac:dyDescent="0.55000000000000004">
      <c r="A73" s="92">
        <v>25</v>
      </c>
      <c r="B73" s="216">
        <v>9059</v>
      </c>
      <c r="C73" s="222" t="s">
        <v>348</v>
      </c>
      <c r="D73" s="219" t="s">
        <v>349</v>
      </c>
      <c r="E73" s="48"/>
      <c r="F73" s="48"/>
      <c r="G73" s="48"/>
      <c r="H73" s="48"/>
    </row>
    <row r="74" spans="1:8" ht="20.25" customHeight="1" x14ac:dyDescent="0.55000000000000004">
      <c r="A74" s="92">
        <v>26</v>
      </c>
      <c r="B74" s="216">
        <v>9061</v>
      </c>
      <c r="C74" s="222" t="s">
        <v>375</v>
      </c>
      <c r="D74" s="219" t="s">
        <v>376</v>
      </c>
      <c r="E74" s="48"/>
      <c r="F74" s="48"/>
      <c r="G74" s="48"/>
      <c r="H74" s="48"/>
    </row>
    <row r="75" spans="1:8" ht="20.25" customHeight="1" x14ac:dyDescent="0.55000000000000004">
      <c r="A75" s="92">
        <v>27</v>
      </c>
      <c r="B75" s="216">
        <v>8166</v>
      </c>
      <c r="C75" s="222" t="s">
        <v>336</v>
      </c>
      <c r="D75" s="219" t="s">
        <v>337</v>
      </c>
      <c r="E75" s="50"/>
      <c r="F75" s="50"/>
      <c r="G75" s="50"/>
      <c r="H75" s="50"/>
    </row>
    <row r="76" spans="1:8" ht="20.25" customHeight="1" x14ac:dyDescent="0.55000000000000004">
      <c r="A76" s="92">
        <v>28</v>
      </c>
      <c r="B76" s="216">
        <v>8175</v>
      </c>
      <c r="C76" s="222" t="s">
        <v>552</v>
      </c>
      <c r="D76" s="219" t="s">
        <v>97</v>
      </c>
      <c r="E76" s="50"/>
      <c r="F76" s="50"/>
      <c r="G76" s="50"/>
      <c r="H76" s="50"/>
    </row>
    <row r="77" spans="1:8" ht="20.25" customHeight="1" x14ac:dyDescent="0.55000000000000004">
      <c r="A77" s="92"/>
      <c r="B77" s="217"/>
      <c r="C77" s="223"/>
      <c r="D77" s="220"/>
      <c r="E77" s="63"/>
      <c r="F77" s="63"/>
      <c r="G77" s="63"/>
      <c r="H77" s="63"/>
    </row>
    <row r="78" spans="1:8" ht="20.25" customHeight="1" x14ac:dyDescent="0.55000000000000004">
      <c r="A78" s="92"/>
      <c r="B78" s="217"/>
      <c r="C78" s="223"/>
      <c r="D78" s="220"/>
      <c r="E78" s="50"/>
      <c r="F78" s="50"/>
      <c r="G78" s="50"/>
      <c r="H78" s="50"/>
    </row>
    <row r="79" spans="1:8" ht="20.25" customHeight="1" x14ac:dyDescent="0.5">
      <c r="A79" s="92">
        <v>31</v>
      </c>
      <c r="B79" s="87"/>
      <c r="C79" s="94"/>
      <c r="D79" s="93"/>
      <c r="E79" s="50"/>
      <c r="F79" s="50"/>
      <c r="G79" s="50"/>
      <c r="H79" s="50"/>
    </row>
    <row r="80" spans="1:8" ht="20.25" customHeight="1" x14ac:dyDescent="0.5">
      <c r="A80" s="92">
        <v>32</v>
      </c>
      <c r="B80" s="87"/>
      <c r="C80" s="88"/>
      <c r="D80" s="89"/>
      <c r="E80" s="50"/>
      <c r="F80" s="50"/>
      <c r="G80" s="50"/>
      <c r="H80" s="50"/>
    </row>
    <row r="81" spans="1:8" ht="20.25" customHeight="1" x14ac:dyDescent="0.5">
      <c r="A81" s="92">
        <v>33</v>
      </c>
      <c r="B81" s="87"/>
      <c r="C81" s="94"/>
      <c r="D81" s="93"/>
      <c r="E81" s="50"/>
      <c r="F81" s="50"/>
      <c r="G81" s="50"/>
      <c r="H81" s="50"/>
    </row>
    <row r="82" spans="1:8" ht="20.25" customHeight="1" x14ac:dyDescent="0.5">
      <c r="A82" s="92">
        <v>34</v>
      </c>
      <c r="B82" s="87"/>
      <c r="C82" s="94"/>
      <c r="D82" s="93"/>
      <c r="E82" s="50"/>
      <c r="F82" s="50"/>
      <c r="G82" s="50"/>
      <c r="H82" s="50"/>
    </row>
    <row r="83" spans="1:8" ht="20.25" customHeight="1" x14ac:dyDescent="0.5">
      <c r="A83" s="92">
        <v>35</v>
      </c>
      <c r="B83" s="87"/>
      <c r="C83" s="94"/>
      <c r="D83" s="93"/>
      <c r="E83" s="50"/>
      <c r="F83" s="50"/>
      <c r="G83" s="50"/>
      <c r="H83" s="50"/>
    </row>
    <row r="84" spans="1:8" ht="20.25" customHeight="1" x14ac:dyDescent="0.5">
      <c r="A84" s="20"/>
      <c r="B84" s="20"/>
      <c r="C84" s="21"/>
      <c r="D84" s="22"/>
      <c r="E84" s="36"/>
      <c r="F84" s="68"/>
      <c r="G84" s="68"/>
      <c r="H84" s="68"/>
    </row>
    <row r="85" spans="1:8" ht="20.25" customHeight="1" x14ac:dyDescent="0.5">
      <c r="A85" s="322" t="s">
        <v>582</v>
      </c>
      <c r="B85" s="322"/>
      <c r="C85" s="322"/>
      <c r="D85" s="322"/>
      <c r="E85" s="322"/>
      <c r="F85" s="322"/>
      <c r="G85" s="322"/>
      <c r="H85" s="322"/>
    </row>
    <row r="86" spans="1:8" ht="20.25" customHeight="1" x14ac:dyDescent="0.55000000000000004">
      <c r="A86" s="323" t="s">
        <v>23</v>
      </c>
      <c r="B86" s="323"/>
      <c r="C86" s="323"/>
      <c r="D86" s="323"/>
      <c r="E86" s="323"/>
      <c r="F86" s="323"/>
      <c r="G86" s="323"/>
      <c r="H86" s="323"/>
    </row>
    <row r="87" spans="1:8" ht="20.25" customHeight="1" x14ac:dyDescent="0.55000000000000004">
      <c r="A87" s="324" t="s">
        <v>598</v>
      </c>
      <c r="B87" s="324"/>
      <c r="C87" s="324"/>
      <c r="D87" s="324"/>
      <c r="E87" s="324"/>
      <c r="F87" s="324"/>
      <c r="G87" s="324"/>
      <c r="H87" s="324"/>
    </row>
    <row r="88" spans="1:8" s="67" customFormat="1" ht="20.25" customHeight="1" x14ac:dyDescent="0.2">
      <c r="A88" s="17" t="s">
        <v>12</v>
      </c>
      <c r="B88" s="17" t="s">
        <v>13</v>
      </c>
      <c r="C88" s="325" t="s">
        <v>0</v>
      </c>
      <c r="D88" s="326"/>
      <c r="E88" s="17" t="s">
        <v>28</v>
      </c>
      <c r="F88" s="17" t="s">
        <v>27</v>
      </c>
      <c r="G88" s="17" t="s">
        <v>29</v>
      </c>
      <c r="H88" s="17" t="s">
        <v>3</v>
      </c>
    </row>
    <row r="89" spans="1:8" ht="20.25" customHeight="1" x14ac:dyDescent="0.55000000000000004">
      <c r="A89" s="95">
        <v>1</v>
      </c>
      <c r="B89" s="216">
        <v>9018</v>
      </c>
      <c r="C89" s="222" t="s">
        <v>562</v>
      </c>
      <c r="D89" s="219" t="s">
        <v>431</v>
      </c>
      <c r="E89" s="64"/>
      <c r="F89" s="64"/>
      <c r="G89" s="64"/>
      <c r="H89" s="64"/>
    </row>
    <row r="90" spans="1:8" ht="20.25" customHeight="1" x14ac:dyDescent="0.55000000000000004">
      <c r="A90" s="92">
        <v>2</v>
      </c>
      <c r="B90" s="216">
        <v>9019</v>
      </c>
      <c r="C90" s="222" t="s">
        <v>566</v>
      </c>
      <c r="D90" s="219" t="s">
        <v>567</v>
      </c>
      <c r="E90" s="48"/>
      <c r="F90" s="48"/>
      <c r="G90" s="48"/>
      <c r="H90" s="48"/>
    </row>
    <row r="91" spans="1:8" ht="20.25" customHeight="1" x14ac:dyDescent="0.55000000000000004">
      <c r="A91" s="92">
        <v>3</v>
      </c>
      <c r="B91" s="216">
        <v>8044</v>
      </c>
      <c r="C91" s="222" t="s">
        <v>381</v>
      </c>
      <c r="D91" s="219" t="s">
        <v>382</v>
      </c>
      <c r="E91" s="48"/>
      <c r="F91" s="48"/>
      <c r="G91" s="48"/>
      <c r="H91" s="48"/>
    </row>
    <row r="92" spans="1:8" ht="20.25" customHeight="1" x14ac:dyDescent="0.55000000000000004">
      <c r="A92" s="92">
        <v>4</v>
      </c>
      <c r="B92" s="216">
        <v>9029</v>
      </c>
      <c r="C92" s="222" t="s">
        <v>563</v>
      </c>
      <c r="D92" s="219" t="s">
        <v>433</v>
      </c>
      <c r="E92" s="48"/>
      <c r="F92" s="48"/>
      <c r="G92" s="48"/>
      <c r="H92" s="48"/>
    </row>
    <row r="93" spans="1:8" ht="20.25" customHeight="1" x14ac:dyDescent="0.55000000000000004">
      <c r="A93" s="92">
        <v>5</v>
      </c>
      <c r="B93" s="216">
        <v>9031</v>
      </c>
      <c r="C93" s="222" t="s">
        <v>441</v>
      </c>
      <c r="D93" s="219" t="s">
        <v>442</v>
      </c>
      <c r="E93" s="48"/>
      <c r="F93" s="48"/>
      <c r="G93" s="48"/>
      <c r="H93" s="48"/>
    </row>
    <row r="94" spans="1:8" ht="20.25" customHeight="1" x14ac:dyDescent="0.55000000000000004">
      <c r="A94" s="92">
        <v>6</v>
      </c>
      <c r="B94" s="216">
        <v>8090</v>
      </c>
      <c r="C94" s="222" t="s">
        <v>389</v>
      </c>
      <c r="D94" s="219" t="s">
        <v>390</v>
      </c>
      <c r="E94" s="48"/>
      <c r="F94" s="48"/>
      <c r="G94" s="48"/>
      <c r="H94" s="48"/>
    </row>
    <row r="95" spans="1:8" ht="20.25" customHeight="1" x14ac:dyDescent="0.55000000000000004">
      <c r="A95" s="92">
        <v>7</v>
      </c>
      <c r="B95" s="216">
        <v>8525</v>
      </c>
      <c r="C95" s="222" t="s">
        <v>553</v>
      </c>
      <c r="D95" s="219" t="s">
        <v>423</v>
      </c>
      <c r="E95" s="50"/>
      <c r="F95" s="50"/>
      <c r="G95" s="50"/>
      <c r="H95" s="50"/>
    </row>
    <row r="96" spans="1:8" ht="20.25" customHeight="1" x14ac:dyDescent="0.55000000000000004">
      <c r="A96" s="92">
        <v>8</v>
      </c>
      <c r="B96" s="216">
        <v>8092</v>
      </c>
      <c r="C96" s="222" t="s">
        <v>393</v>
      </c>
      <c r="D96" s="219" t="s">
        <v>394</v>
      </c>
      <c r="E96" s="48"/>
      <c r="F96" s="48"/>
      <c r="G96" s="48"/>
      <c r="H96" s="48"/>
    </row>
    <row r="97" spans="1:8" ht="20.25" customHeight="1" x14ac:dyDescent="0.55000000000000004">
      <c r="A97" s="92">
        <v>9</v>
      </c>
      <c r="B97" s="216">
        <v>9032</v>
      </c>
      <c r="C97" s="222" t="s">
        <v>439</v>
      </c>
      <c r="D97" s="219" t="s">
        <v>440</v>
      </c>
      <c r="E97" s="50"/>
      <c r="F97" s="50"/>
      <c r="G97" s="50"/>
      <c r="H97" s="50"/>
    </row>
    <row r="98" spans="1:8" ht="20.25" customHeight="1" x14ac:dyDescent="0.55000000000000004">
      <c r="A98" s="92">
        <v>10</v>
      </c>
      <c r="B98" s="216">
        <v>8096</v>
      </c>
      <c r="C98" s="222" t="s">
        <v>397</v>
      </c>
      <c r="D98" s="219" t="s">
        <v>398</v>
      </c>
      <c r="E98" s="48"/>
      <c r="F98" s="48"/>
      <c r="G98" s="48"/>
      <c r="H98" s="48"/>
    </row>
    <row r="99" spans="1:8" ht="20.25" customHeight="1" x14ac:dyDescent="0.55000000000000004">
      <c r="A99" s="92">
        <v>11</v>
      </c>
      <c r="B99" s="216">
        <v>9037</v>
      </c>
      <c r="C99" s="222" t="s">
        <v>427</v>
      </c>
      <c r="D99" s="219" t="s">
        <v>428</v>
      </c>
      <c r="E99" s="63"/>
      <c r="F99" s="63"/>
      <c r="G99" s="63"/>
      <c r="H99" s="63"/>
    </row>
    <row r="100" spans="1:8" ht="20.25" customHeight="1" x14ac:dyDescent="0.55000000000000004">
      <c r="A100" s="92">
        <v>12</v>
      </c>
      <c r="B100" s="216">
        <v>9038</v>
      </c>
      <c r="C100" s="222" t="s">
        <v>425</v>
      </c>
      <c r="D100" s="219" t="s">
        <v>426</v>
      </c>
      <c r="E100" s="48"/>
      <c r="F100" s="48"/>
      <c r="G100" s="48"/>
      <c r="H100" s="48"/>
    </row>
    <row r="101" spans="1:8" ht="20.25" customHeight="1" x14ac:dyDescent="0.55000000000000004">
      <c r="A101" s="92">
        <v>13</v>
      </c>
      <c r="B101" s="216">
        <v>9040</v>
      </c>
      <c r="C101" s="222" t="s">
        <v>16</v>
      </c>
      <c r="D101" s="219" t="s">
        <v>429</v>
      </c>
      <c r="E101" s="50"/>
      <c r="F101" s="50"/>
      <c r="G101" s="50"/>
      <c r="H101" s="50"/>
    </row>
    <row r="102" spans="1:8" ht="20.25" customHeight="1" x14ac:dyDescent="0.55000000000000004">
      <c r="A102" s="92">
        <v>14</v>
      </c>
      <c r="B102" s="216">
        <v>9041</v>
      </c>
      <c r="C102" s="222" t="s">
        <v>569</v>
      </c>
      <c r="D102" s="219" t="s">
        <v>570</v>
      </c>
      <c r="E102" s="50"/>
      <c r="F102" s="50"/>
      <c r="G102" s="50"/>
      <c r="H102" s="50"/>
    </row>
    <row r="103" spans="1:8" ht="20.25" customHeight="1" x14ac:dyDescent="0.55000000000000004">
      <c r="A103" s="92">
        <v>15</v>
      </c>
      <c r="B103" s="216">
        <v>9042</v>
      </c>
      <c r="C103" s="222" t="s">
        <v>436</v>
      </c>
      <c r="D103" s="219" t="s">
        <v>437</v>
      </c>
      <c r="E103" s="48"/>
      <c r="F103" s="48"/>
      <c r="G103" s="48"/>
      <c r="H103" s="48"/>
    </row>
    <row r="104" spans="1:8" ht="20.25" customHeight="1" x14ac:dyDescent="0.55000000000000004">
      <c r="A104" s="92">
        <v>16</v>
      </c>
      <c r="B104" s="216">
        <v>8125</v>
      </c>
      <c r="C104" s="222" t="s">
        <v>401</v>
      </c>
      <c r="D104" s="219" t="s">
        <v>402</v>
      </c>
      <c r="E104" s="48"/>
      <c r="F104" s="48"/>
      <c r="G104" s="48"/>
      <c r="H104" s="48"/>
    </row>
    <row r="105" spans="1:8" ht="20.25" customHeight="1" x14ac:dyDescent="0.55000000000000004">
      <c r="A105" s="92">
        <v>17</v>
      </c>
      <c r="B105" s="216">
        <v>9048</v>
      </c>
      <c r="C105" s="222" t="s">
        <v>443</v>
      </c>
      <c r="D105" s="219" t="s">
        <v>444</v>
      </c>
      <c r="E105" s="48"/>
      <c r="F105" s="48"/>
      <c r="G105" s="48"/>
      <c r="H105" s="48"/>
    </row>
    <row r="106" spans="1:8" ht="20.25" customHeight="1" x14ac:dyDescent="0.55000000000000004">
      <c r="A106" s="92">
        <v>18</v>
      </c>
      <c r="B106" s="216">
        <v>8135</v>
      </c>
      <c r="C106" s="222" t="s">
        <v>405</v>
      </c>
      <c r="D106" s="219" t="s">
        <v>406</v>
      </c>
      <c r="E106" s="50"/>
      <c r="F106" s="50"/>
      <c r="G106" s="50"/>
      <c r="H106" s="50"/>
    </row>
    <row r="107" spans="1:8" ht="20.25" customHeight="1" x14ac:dyDescent="0.55000000000000004">
      <c r="A107" s="92">
        <v>19</v>
      </c>
      <c r="B107" s="216">
        <v>8136</v>
      </c>
      <c r="C107" s="222" t="s">
        <v>409</v>
      </c>
      <c r="D107" s="219" t="s">
        <v>410</v>
      </c>
      <c r="E107" s="48"/>
      <c r="F107" s="48"/>
      <c r="G107" s="48"/>
      <c r="H107" s="48"/>
    </row>
    <row r="108" spans="1:8" ht="20.25" customHeight="1" x14ac:dyDescent="0.55000000000000004">
      <c r="A108" s="92">
        <v>20</v>
      </c>
      <c r="B108" s="216">
        <v>9055</v>
      </c>
      <c r="C108" s="222" t="s">
        <v>434</v>
      </c>
      <c r="D108" s="219" t="s">
        <v>435</v>
      </c>
      <c r="E108" s="48"/>
      <c r="F108" s="48"/>
      <c r="G108" s="48"/>
      <c r="H108" s="48"/>
    </row>
    <row r="109" spans="1:8" ht="20.25" customHeight="1" x14ac:dyDescent="0.55000000000000004">
      <c r="A109" s="92">
        <v>21</v>
      </c>
      <c r="B109" s="216">
        <v>8152</v>
      </c>
      <c r="C109" s="222" t="s">
        <v>413</v>
      </c>
      <c r="D109" s="219" t="s">
        <v>414</v>
      </c>
      <c r="E109" s="48"/>
      <c r="F109" s="48"/>
      <c r="G109" s="48"/>
      <c r="H109" s="48"/>
    </row>
    <row r="110" spans="1:8" ht="20.25" customHeight="1" x14ac:dyDescent="0.55000000000000004">
      <c r="A110" s="92">
        <v>22</v>
      </c>
      <c r="B110" s="216">
        <v>9064</v>
      </c>
      <c r="C110" s="222" t="s">
        <v>378</v>
      </c>
      <c r="D110" s="219" t="s">
        <v>379</v>
      </c>
      <c r="E110" s="50"/>
      <c r="F110" s="50"/>
      <c r="G110" s="50"/>
      <c r="H110" s="50"/>
    </row>
    <row r="111" spans="1:8" ht="20.25" customHeight="1" x14ac:dyDescent="0.55000000000000004">
      <c r="A111" s="92">
        <v>23</v>
      </c>
      <c r="B111" s="216">
        <v>9066</v>
      </c>
      <c r="C111" s="222" t="s">
        <v>568</v>
      </c>
      <c r="D111" s="219" t="s">
        <v>26</v>
      </c>
      <c r="E111" s="50"/>
      <c r="F111" s="50"/>
      <c r="G111" s="50"/>
      <c r="H111" s="50"/>
    </row>
    <row r="112" spans="1:8" ht="20.25" customHeight="1" x14ac:dyDescent="0.55000000000000004">
      <c r="A112" s="92">
        <v>24</v>
      </c>
      <c r="B112" s="216">
        <v>9068</v>
      </c>
      <c r="C112" s="222" t="s">
        <v>274</v>
      </c>
      <c r="D112" s="219" t="s">
        <v>438</v>
      </c>
      <c r="E112" s="50"/>
      <c r="F112" s="50"/>
      <c r="G112" s="50"/>
      <c r="H112" s="50"/>
    </row>
    <row r="113" spans="1:8" ht="20.25" customHeight="1" x14ac:dyDescent="0.55000000000000004">
      <c r="A113" s="92">
        <v>25</v>
      </c>
      <c r="B113" s="216">
        <v>8174</v>
      </c>
      <c r="C113" s="222" t="s">
        <v>417</v>
      </c>
      <c r="D113" s="219" t="s">
        <v>418</v>
      </c>
      <c r="E113" s="50"/>
      <c r="F113" s="50"/>
      <c r="G113" s="50"/>
      <c r="H113" s="50"/>
    </row>
    <row r="114" spans="1:8" ht="20.25" customHeight="1" x14ac:dyDescent="0.55000000000000004">
      <c r="A114" s="92">
        <v>26</v>
      </c>
      <c r="B114" s="217"/>
      <c r="C114" s="223"/>
      <c r="D114" s="220"/>
      <c r="E114" s="50"/>
      <c r="F114" s="50"/>
      <c r="G114" s="50"/>
      <c r="H114" s="50"/>
    </row>
    <row r="115" spans="1:8" ht="20.25" customHeight="1" x14ac:dyDescent="0.5">
      <c r="A115" s="92">
        <v>27</v>
      </c>
      <c r="B115" s="87"/>
      <c r="C115" s="90"/>
      <c r="D115" s="91"/>
      <c r="E115" s="48"/>
      <c r="F115" s="48"/>
      <c r="G115" s="48"/>
      <c r="H115" s="48"/>
    </row>
    <row r="116" spans="1:8" ht="20.25" customHeight="1" x14ac:dyDescent="0.5">
      <c r="A116" s="92">
        <v>28</v>
      </c>
      <c r="B116" s="87"/>
      <c r="C116" s="90"/>
      <c r="D116" s="91"/>
      <c r="E116" s="50"/>
      <c r="F116" s="50"/>
      <c r="G116" s="50"/>
      <c r="H116" s="50"/>
    </row>
    <row r="117" spans="1:8" ht="20.25" customHeight="1" x14ac:dyDescent="0.5">
      <c r="A117" s="92">
        <v>29</v>
      </c>
      <c r="B117" s="87"/>
      <c r="C117" s="90"/>
      <c r="D117" s="91"/>
      <c r="E117" s="50"/>
      <c r="F117" s="50"/>
      <c r="G117" s="50"/>
      <c r="H117" s="50"/>
    </row>
    <row r="118" spans="1:8" ht="20.25" customHeight="1" x14ac:dyDescent="0.5">
      <c r="A118" s="92">
        <v>30</v>
      </c>
      <c r="B118" s="87"/>
      <c r="C118" s="90"/>
      <c r="D118" s="91"/>
      <c r="E118" s="50"/>
      <c r="F118" s="50"/>
      <c r="G118" s="50"/>
      <c r="H118" s="50"/>
    </row>
    <row r="119" spans="1:8" ht="20.25" customHeight="1" x14ac:dyDescent="0.5">
      <c r="A119" s="20"/>
      <c r="B119" s="20"/>
      <c r="C119" s="21"/>
      <c r="D119" s="22"/>
      <c r="E119" s="68"/>
      <c r="F119" s="68"/>
      <c r="G119" s="68"/>
      <c r="H119" s="68"/>
    </row>
    <row r="120" spans="1:8" ht="20.25" customHeight="1" x14ac:dyDescent="0.5">
      <c r="A120" s="322" t="s">
        <v>582</v>
      </c>
      <c r="B120" s="322"/>
      <c r="C120" s="322"/>
      <c r="D120" s="322"/>
      <c r="E120" s="322"/>
      <c r="F120" s="322"/>
      <c r="G120" s="322"/>
      <c r="H120" s="322"/>
    </row>
    <row r="121" spans="1:8" ht="20.25" customHeight="1" x14ac:dyDescent="0.55000000000000004">
      <c r="A121" s="323" t="s">
        <v>24</v>
      </c>
      <c r="B121" s="323"/>
      <c r="C121" s="323"/>
      <c r="D121" s="323"/>
      <c r="E121" s="323"/>
      <c r="F121" s="323"/>
      <c r="G121" s="323"/>
      <c r="H121" s="323"/>
    </row>
    <row r="122" spans="1:8" ht="20.25" customHeight="1" x14ac:dyDescent="0.55000000000000004">
      <c r="A122" s="324" t="s">
        <v>599</v>
      </c>
      <c r="B122" s="324"/>
      <c r="C122" s="324"/>
      <c r="D122" s="324"/>
      <c r="E122" s="324"/>
      <c r="F122" s="324"/>
      <c r="G122" s="324"/>
      <c r="H122" s="324"/>
    </row>
    <row r="123" spans="1:8" s="67" customFormat="1" ht="20.25" customHeight="1" x14ac:dyDescent="0.2">
      <c r="A123" s="17" t="s">
        <v>12</v>
      </c>
      <c r="B123" s="17" t="s">
        <v>13</v>
      </c>
      <c r="C123" s="325" t="s">
        <v>0</v>
      </c>
      <c r="D123" s="326"/>
      <c r="E123" s="17" t="s">
        <v>28</v>
      </c>
      <c r="F123" s="17" t="s">
        <v>27</v>
      </c>
      <c r="G123" s="17" t="s">
        <v>29</v>
      </c>
      <c r="H123" s="17" t="s">
        <v>3</v>
      </c>
    </row>
    <row r="124" spans="1:8" ht="20.25" customHeight="1" x14ac:dyDescent="0.55000000000000004">
      <c r="A124" s="92">
        <v>1</v>
      </c>
      <c r="B124" s="216">
        <v>8011</v>
      </c>
      <c r="C124" s="222" t="s">
        <v>449</v>
      </c>
      <c r="D124" s="219" t="s">
        <v>450</v>
      </c>
      <c r="E124" s="65"/>
      <c r="F124" s="65"/>
      <c r="G124" s="65"/>
      <c r="H124" s="65"/>
    </row>
    <row r="125" spans="1:8" ht="20.25" customHeight="1" x14ac:dyDescent="0.55000000000000004">
      <c r="A125" s="92">
        <v>2</v>
      </c>
      <c r="B125" s="216">
        <v>8013</v>
      </c>
      <c r="C125" s="222" t="s">
        <v>292</v>
      </c>
      <c r="D125" s="219" t="s">
        <v>453</v>
      </c>
      <c r="E125" s="48"/>
      <c r="F125" s="48"/>
      <c r="G125" s="48"/>
      <c r="H125" s="48"/>
    </row>
    <row r="126" spans="1:8" ht="20.25" customHeight="1" x14ac:dyDescent="0.55000000000000004">
      <c r="A126" s="92">
        <v>3</v>
      </c>
      <c r="B126" s="216">
        <v>8021</v>
      </c>
      <c r="C126" s="222" t="s">
        <v>459</v>
      </c>
      <c r="D126" s="219" t="s">
        <v>460</v>
      </c>
      <c r="E126" s="50"/>
      <c r="F126" s="50"/>
      <c r="G126" s="50"/>
      <c r="H126" s="50"/>
    </row>
    <row r="127" spans="1:8" ht="20.25" customHeight="1" x14ac:dyDescent="0.55000000000000004">
      <c r="A127" s="92">
        <v>4</v>
      </c>
      <c r="B127" s="216">
        <v>9022</v>
      </c>
      <c r="C127" s="222" t="s">
        <v>529</v>
      </c>
      <c r="D127" s="219" t="s">
        <v>530</v>
      </c>
      <c r="E127" s="48"/>
      <c r="F127" s="48"/>
      <c r="G127" s="48"/>
      <c r="H127" s="48"/>
    </row>
    <row r="128" spans="1:8" ht="20.25" customHeight="1" x14ac:dyDescent="0.55000000000000004">
      <c r="A128" s="92">
        <v>5</v>
      </c>
      <c r="B128" s="216">
        <v>9024</v>
      </c>
      <c r="C128" s="222" t="s">
        <v>525</v>
      </c>
      <c r="D128" s="219" t="s">
        <v>526</v>
      </c>
      <c r="E128" s="48"/>
      <c r="F128" s="48"/>
      <c r="G128" s="48"/>
      <c r="H128" s="48"/>
    </row>
    <row r="129" spans="1:8" ht="20.25" customHeight="1" x14ac:dyDescent="0.55000000000000004">
      <c r="A129" s="92">
        <v>6</v>
      </c>
      <c r="B129" s="216">
        <v>9025</v>
      </c>
      <c r="C129" s="222" t="s">
        <v>129</v>
      </c>
      <c r="D129" s="219" t="s">
        <v>130</v>
      </c>
      <c r="E129" s="48"/>
      <c r="F129" s="48"/>
      <c r="G129" s="48"/>
      <c r="H129" s="48"/>
    </row>
    <row r="130" spans="1:8" ht="20.25" customHeight="1" x14ac:dyDescent="0.55000000000000004">
      <c r="A130" s="92">
        <v>7</v>
      </c>
      <c r="B130" s="216">
        <v>9026</v>
      </c>
      <c r="C130" s="222" t="s">
        <v>18</v>
      </c>
      <c r="D130" s="219" t="s">
        <v>543</v>
      </c>
      <c r="E130" s="50"/>
      <c r="F130" s="50"/>
      <c r="G130" s="50"/>
      <c r="H130" s="50"/>
    </row>
    <row r="131" spans="1:8" ht="20.25" customHeight="1" x14ac:dyDescent="0.55000000000000004">
      <c r="A131" s="92">
        <v>8</v>
      </c>
      <c r="B131" s="216">
        <v>9027</v>
      </c>
      <c r="C131" s="222" t="s">
        <v>536</v>
      </c>
      <c r="D131" s="219" t="s">
        <v>537</v>
      </c>
      <c r="E131" s="48"/>
      <c r="F131" s="48"/>
      <c r="G131" s="48"/>
      <c r="H131" s="48"/>
    </row>
    <row r="132" spans="1:8" ht="20.25" customHeight="1" x14ac:dyDescent="0.55000000000000004">
      <c r="A132" s="92">
        <v>9</v>
      </c>
      <c r="B132" s="216">
        <v>9028</v>
      </c>
      <c r="C132" s="222" t="s">
        <v>544</v>
      </c>
      <c r="D132" s="219" t="s">
        <v>545</v>
      </c>
      <c r="E132" s="48"/>
      <c r="F132" s="48"/>
      <c r="G132" s="48"/>
      <c r="H132" s="48"/>
    </row>
    <row r="133" spans="1:8" ht="20.25" customHeight="1" x14ac:dyDescent="0.55000000000000004">
      <c r="A133" s="92">
        <v>10</v>
      </c>
      <c r="B133" s="216">
        <v>8071</v>
      </c>
      <c r="C133" s="222" t="s">
        <v>559</v>
      </c>
      <c r="D133" s="219" t="s">
        <v>468</v>
      </c>
      <c r="E133" s="50"/>
      <c r="F133" s="50"/>
      <c r="G133" s="50"/>
      <c r="H133" s="50"/>
    </row>
    <row r="134" spans="1:8" ht="20.25" customHeight="1" x14ac:dyDescent="0.55000000000000004">
      <c r="A134" s="92">
        <v>11</v>
      </c>
      <c r="B134" s="216">
        <v>8072</v>
      </c>
      <c r="C134" s="222" t="s">
        <v>560</v>
      </c>
      <c r="D134" s="219" t="s">
        <v>472</v>
      </c>
      <c r="E134" s="50"/>
      <c r="F134" s="50"/>
      <c r="G134" s="50"/>
      <c r="H134" s="50"/>
    </row>
    <row r="135" spans="1:8" ht="20.25" customHeight="1" x14ac:dyDescent="0.55000000000000004">
      <c r="A135" s="92">
        <v>12</v>
      </c>
      <c r="B135" s="216">
        <v>8078</v>
      </c>
      <c r="C135" s="222" t="s">
        <v>561</v>
      </c>
      <c r="D135" s="219" t="s">
        <v>15</v>
      </c>
      <c r="E135" s="48"/>
      <c r="F135" s="48"/>
      <c r="G135" s="48"/>
      <c r="H135" s="48"/>
    </row>
    <row r="136" spans="1:8" ht="20.25" customHeight="1" x14ac:dyDescent="0.55000000000000004">
      <c r="A136" s="92">
        <v>13</v>
      </c>
      <c r="B136" s="216">
        <v>8083</v>
      </c>
      <c r="C136" s="222" t="s">
        <v>478</v>
      </c>
      <c r="D136" s="219" t="s">
        <v>479</v>
      </c>
      <c r="E136" s="48"/>
      <c r="F136" s="48"/>
      <c r="G136" s="48"/>
      <c r="H136" s="48"/>
    </row>
    <row r="137" spans="1:8" ht="20.25" customHeight="1" x14ac:dyDescent="0.55000000000000004">
      <c r="A137" s="92">
        <v>14</v>
      </c>
      <c r="B137" s="216">
        <v>8087</v>
      </c>
      <c r="C137" s="222" t="s">
        <v>548</v>
      </c>
      <c r="D137" s="219" t="s">
        <v>483</v>
      </c>
      <c r="E137" s="48"/>
      <c r="F137" s="48"/>
      <c r="G137" s="48"/>
      <c r="H137" s="48"/>
    </row>
    <row r="138" spans="1:8" ht="20.25" customHeight="1" x14ac:dyDescent="0.55000000000000004">
      <c r="A138" s="92">
        <v>15</v>
      </c>
      <c r="B138" s="216">
        <v>8093</v>
      </c>
      <c r="C138" s="222" t="s">
        <v>490</v>
      </c>
      <c r="D138" s="219" t="s">
        <v>491</v>
      </c>
      <c r="E138" s="48"/>
      <c r="F138" s="48"/>
      <c r="G138" s="48"/>
      <c r="H138" s="48"/>
    </row>
    <row r="139" spans="1:8" ht="20.25" customHeight="1" x14ac:dyDescent="0.55000000000000004">
      <c r="A139" s="92">
        <v>16</v>
      </c>
      <c r="B139" s="216">
        <v>8105</v>
      </c>
      <c r="C139" s="222" t="s">
        <v>494</v>
      </c>
      <c r="D139" s="219" t="s">
        <v>495</v>
      </c>
      <c r="E139" s="50"/>
      <c r="F139" s="50"/>
      <c r="G139" s="50"/>
      <c r="H139" s="50"/>
    </row>
    <row r="140" spans="1:8" ht="20.25" customHeight="1" x14ac:dyDescent="0.55000000000000004">
      <c r="A140" s="92">
        <v>17</v>
      </c>
      <c r="B140" s="216">
        <v>8114</v>
      </c>
      <c r="C140" s="222" t="s">
        <v>498</v>
      </c>
      <c r="D140" s="219" t="s">
        <v>499</v>
      </c>
      <c r="E140" s="50"/>
      <c r="F140" s="50"/>
      <c r="G140" s="50"/>
      <c r="H140" s="50"/>
    </row>
    <row r="141" spans="1:8" ht="20.25" customHeight="1" x14ac:dyDescent="0.55000000000000004">
      <c r="A141" s="92">
        <v>18</v>
      </c>
      <c r="B141" s="216">
        <v>7830</v>
      </c>
      <c r="C141" s="222" t="s">
        <v>446</v>
      </c>
      <c r="D141" s="219" t="s">
        <v>84</v>
      </c>
      <c r="E141" s="50"/>
      <c r="F141" s="50"/>
      <c r="G141" s="50"/>
      <c r="H141" s="50"/>
    </row>
    <row r="142" spans="1:8" ht="20.25" customHeight="1" x14ac:dyDescent="0.55000000000000004">
      <c r="A142" s="92">
        <v>19</v>
      </c>
      <c r="B142" s="216">
        <v>8034</v>
      </c>
      <c r="C142" s="222" t="s">
        <v>547</v>
      </c>
      <c r="D142" s="219" t="s">
        <v>464</v>
      </c>
      <c r="E142" s="50"/>
      <c r="F142" s="50"/>
      <c r="G142" s="50"/>
      <c r="H142" s="50"/>
    </row>
    <row r="143" spans="1:8" ht="20.25" customHeight="1" x14ac:dyDescent="0.55000000000000004">
      <c r="A143" s="92">
        <v>20</v>
      </c>
      <c r="B143" s="216">
        <v>8123</v>
      </c>
      <c r="C143" s="222" t="s">
        <v>502</v>
      </c>
      <c r="D143" s="219" t="s">
        <v>503</v>
      </c>
      <c r="E143" s="50"/>
      <c r="F143" s="50"/>
      <c r="G143" s="50"/>
      <c r="H143" s="50"/>
    </row>
    <row r="144" spans="1:8" ht="20.25" customHeight="1" x14ac:dyDescent="0.55000000000000004">
      <c r="A144" s="92">
        <v>21</v>
      </c>
      <c r="B144" s="216">
        <v>9046</v>
      </c>
      <c r="C144" s="222" t="s">
        <v>540</v>
      </c>
      <c r="D144" s="219" t="s">
        <v>541</v>
      </c>
      <c r="E144" s="50"/>
      <c r="F144" s="50"/>
      <c r="G144" s="50"/>
      <c r="H144" s="50"/>
    </row>
    <row r="145" spans="1:8" ht="20.25" customHeight="1" x14ac:dyDescent="0.55000000000000004">
      <c r="A145" s="92">
        <v>22</v>
      </c>
      <c r="B145" s="216">
        <v>9049</v>
      </c>
      <c r="C145" s="222" t="s">
        <v>573</v>
      </c>
      <c r="D145" s="220"/>
      <c r="E145" s="50"/>
      <c r="F145" s="50"/>
      <c r="G145" s="50"/>
      <c r="H145" s="50"/>
    </row>
    <row r="146" spans="1:8" ht="20.25" customHeight="1" x14ac:dyDescent="0.55000000000000004">
      <c r="A146" s="92">
        <v>23</v>
      </c>
      <c r="B146" s="216">
        <v>8237</v>
      </c>
      <c r="C146" s="222" t="s">
        <v>518</v>
      </c>
      <c r="D146" s="219" t="s">
        <v>141</v>
      </c>
      <c r="E146" s="50"/>
      <c r="F146" s="50"/>
      <c r="G146" s="50"/>
      <c r="H146" s="50"/>
    </row>
    <row r="147" spans="1:8" ht="20.25" customHeight="1" x14ac:dyDescent="0.55000000000000004">
      <c r="A147" s="92">
        <v>24</v>
      </c>
      <c r="B147" s="216">
        <v>8809</v>
      </c>
      <c r="C147" s="222" t="s">
        <v>522</v>
      </c>
      <c r="D147" s="219" t="s">
        <v>138</v>
      </c>
      <c r="E147" s="50"/>
      <c r="F147" s="50"/>
      <c r="G147" s="50"/>
      <c r="H147" s="50"/>
    </row>
    <row r="148" spans="1:8" ht="20.25" customHeight="1" x14ac:dyDescent="0.55000000000000004">
      <c r="A148" s="92">
        <v>25</v>
      </c>
      <c r="B148" s="216">
        <v>9057</v>
      </c>
      <c r="C148" s="222" t="s">
        <v>571</v>
      </c>
      <c r="D148" s="219" t="s">
        <v>572</v>
      </c>
      <c r="E148" s="50"/>
      <c r="F148" s="50"/>
      <c r="G148" s="50"/>
      <c r="H148" s="50"/>
    </row>
    <row r="149" spans="1:8" ht="20.25" customHeight="1" x14ac:dyDescent="0.55000000000000004">
      <c r="A149" s="92">
        <v>26</v>
      </c>
      <c r="B149" s="216">
        <v>8161</v>
      </c>
      <c r="C149" s="222" t="s">
        <v>506</v>
      </c>
      <c r="D149" s="219" t="s">
        <v>507</v>
      </c>
      <c r="E149" s="50"/>
      <c r="F149" s="50"/>
      <c r="G149" s="50"/>
      <c r="H149" s="50"/>
    </row>
    <row r="150" spans="1:8" ht="20.25" customHeight="1" x14ac:dyDescent="0.55000000000000004">
      <c r="A150" s="92">
        <v>27</v>
      </c>
      <c r="B150" s="216">
        <v>9062</v>
      </c>
      <c r="C150" s="222" t="s">
        <v>557</v>
      </c>
      <c r="D150" s="219" t="s">
        <v>535</v>
      </c>
      <c r="E150" s="50"/>
      <c r="F150" s="50"/>
      <c r="G150" s="50"/>
      <c r="H150" s="50"/>
    </row>
    <row r="151" spans="1:8" ht="20.25" customHeight="1" x14ac:dyDescent="0.55000000000000004">
      <c r="A151" s="92">
        <v>28</v>
      </c>
      <c r="B151" s="216">
        <v>8165</v>
      </c>
      <c r="C151" s="222" t="s">
        <v>510</v>
      </c>
      <c r="D151" s="219" t="s">
        <v>511</v>
      </c>
      <c r="E151" s="48"/>
      <c r="F151" s="48"/>
      <c r="G151" s="48"/>
      <c r="H151" s="48"/>
    </row>
    <row r="152" spans="1:8" ht="20.25" customHeight="1" x14ac:dyDescent="0.55000000000000004">
      <c r="A152" s="92">
        <v>29</v>
      </c>
      <c r="B152" s="216">
        <v>8173</v>
      </c>
      <c r="C152" s="222" t="s">
        <v>514</v>
      </c>
      <c r="D152" s="219" t="s">
        <v>589</v>
      </c>
      <c r="E152" s="48"/>
      <c r="F152" s="48"/>
      <c r="G152" s="48"/>
      <c r="H152" s="48"/>
    </row>
    <row r="153" spans="1:8" ht="20.25" customHeight="1" x14ac:dyDescent="0.55000000000000004">
      <c r="A153" s="92">
        <v>30</v>
      </c>
      <c r="B153" s="217"/>
      <c r="C153" s="223"/>
      <c r="D153" s="220"/>
      <c r="E153" s="48"/>
      <c r="F153" s="48"/>
      <c r="G153" s="48"/>
      <c r="H153" s="48"/>
    </row>
    <row r="154" spans="1:8" ht="20.25" customHeight="1" x14ac:dyDescent="0.55000000000000004">
      <c r="A154" s="92">
        <v>31</v>
      </c>
      <c r="B154" s="217"/>
      <c r="C154" s="223"/>
      <c r="D154" s="220"/>
      <c r="E154" s="48"/>
      <c r="F154" s="48"/>
      <c r="G154" s="48"/>
      <c r="H154" s="48"/>
    </row>
    <row r="155" spans="1:8" ht="20.25" customHeight="1" x14ac:dyDescent="0.55000000000000004">
      <c r="A155" s="92">
        <v>32</v>
      </c>
      <c r="B155" s="217"/>
      <c r="C155" s="223"/>
      <c r="D155" s="220"/>
      <c r="E155" s="48"/>
      <c r="F155" s="48"/>
      <c r="G155" s="48"/>
      <c r="H155" s="48"/>
    </row>
    <row r="156" spans="1:8" ht="20.25" customHeight="1" x14ac:dyDescent="0.55000000000000004">
      <c r="A156" s="92">
        <v>33</v>
      </c>
      <c r="B156" s="217"/>
      <c r="C156" s="223"/>
      <c r="D156" s="220"/>
      <c r="E156" s="48"/>
      <c r="F156" s="48"/>
      <c r="G156" s="48"/>
      <c r="H156" s="48"/>
    </row>
    <row r="157" spans="1:8" ht="20.25" customHeight="1" x14ac:dyDescent="0.55000000000000004">
      <c r="A157" s="92">
        <v>34</v>
      </c>
      <c r="B157" s="217"/>
      <c r="C157" s="223"/>
      <c r="D157" s="220"/>
      <c r="E157" s="48"/>
      <c r="F157" s="48"/>
      <c r="G157" s="48"/>
      <c r="H157" s="48"/>
    </row>
    <row r="158" spans="1:8" ht="20.25" customHeight="1" x14ac:dyDescent="0.55000000000000004">
      <c r="A158" s="96"/>
      <c r="B158" s="225"/>
      <c r="C158" s="226"/>
      <c r="D158" s="227"/>
      <c r="E158" s="69"/>
      <c r="F158" s="69"/>
      <c r="G158" s="69"/>
      <c r="H158" s="69"/>
    </row>
  </sheetData>
  <mergeCells count="16">
    <mergeCell ref="A87:H87"/>
    <mergeCell ref="A46:H46"/>
    <mergeCell ref="A47:H47"/>
    <mergeCell ref="C48:D48"/>
    <mergeCell ref="A85:H85"/>
    <mergeCell ref="A86:H86"/>
    <mergeCell ref="A1:H1"/>
    <mergeCell ref="A2:H2"/>
    <mergeCell ref="A3:H3"/>
    <mergeCell ref="C4:D4"/>
    <mergeCell ref="A45:H45"/>
    <mergeCell ref="A120:H120"/>
    <mergeCell ref="A121:H121"/>
    <mergeCell ref="A122:H122"/>
    <mergeCell ref="C123:D123"/>
    <mergeCell ref="C88:D88"/>
  </mergeCells>
  <pageMargins left="0.31496062992125984" right="0" top="0.35433070866141736" bottom="0.15748031496062992" header="0.11811023622047245" footer="0.11811023622047245"/>
  <pageSetup paperSize="9" scale="90" orientation="portrait" r:id="rId1"/>
  <rowBreaks count="3" manualBreakCount="3">
    <brk id="44" max="16383" man="1"/>
    <brk id="84" max="16383" man="1"/>
    <brk id="1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view="pageBreakPreview" topLeftCell="A115" zoomScale="140" zoomScaleSheetLayoutView="140" workbookViewId="0">
      <selection activeCell="A120" sqref="A120:G120"/>
    </sheetView>
  </sheetViews>
  <sheetFormatPr defaultRowHeight="19.5" customHeight="1" x14ac:dyDescent="0.2"/>
  <cols>
    <col min="1" max="1" width="4.125" style="66" customWidth="1"/>
    <col min="2" max="2" width="9.875" style="66" customWidth="1"/>
    <col min="3" max="3" width="15" style="240" customWidth="1"/>
    <col min="4" max="4" width="12.75" style="66" customWidth="1"/>
    <col min="5" max="5" width="21.625" style="66" customWidth="1"/>
    <col min="6" max="6" width="16" style="66" customWidth="1"/>
    <col min="7" max="7" width="18.5" style="66" customWidth="1"/>
    <col min="8" max="257" width="9" style="66"/>
    <col min="258" max="258" width="10.75" style="66" customWidth="1"/>
    <col min="259" max="259" width="17.125" style="66" customWidth="1"/>
    <col min="260" max="260" width="12.5" style="66" customWidth="1"/>
    <col min="261" max="261" width="22.375" style="66" customWidth="1"/>
    <col min="262" max="262" width="9.125" style="66" customWidth="1"/>
    <col min="263" max="513" width="9" style="66"/>
    <col min="514" max="514" width="10.75" style="66" customWidth="1"/>
    <col min="515" max="515" width="17.125" style="66" customWidth="1"/>
    <col min="516" max="516" width="12.5" style="66" customWidth="1"/>
    <col min="517" max="517" width="22.375" style="66" customWidth="1"/>
    <col min="518" max="518" width="9.125" style="66" customWidth="1"/>
    <col min="519" max="769" width="9" style="66"/>
    <col min="770" max="770" width="10.75" style="66" customWidth="1"/>
    <col min="771" max="771" width="17.125" style="66" customWidth="1"/>
    <col min="772" max="772" width="12.5" style="66" customWidth="1"/>
    <col min="773" max="773" width="22.375" style="66" customWidth="1"/>
    <col min="774" max="774" width="9.125" style="66" customWidth="1"/>
    <col min="775" max="1025" width="9" style="66"/>
    <col min="1026" max="1026" width="10.75" style="66" customWidth="1"/>
    <col min="1027" max="1027" width="17.125" style="66" customWidth="1"/>
    <col min="1028" max="1028" width="12.5" style="66" customWidth="1"/>
    <col min="1029" max="1029" width="22.375" style="66" customWidth="1"/>
    <col min="1030" max="1030" width="9.125" style="66" customWidth="1"/>
    <col min="1031" max="1281" width="9" style="66"/>
    <col min="1282" max="1282" width="10.75" style="66" customWidth="1"/>
    <col min="1283" max="1283" width="17.125" style="66" customWidth="1"/>
    <col min="1284" max="1284" width="12.5" style="66" customWidth="1"/>
    <col min="1285" max="1285" width="22.375" style="66" customWidth="1"/>
    <col min="1286" max="1286" width="9.125" style="66" customWidth="1"/>
    <col min="1287" max="1537" width="9" style="66"/>
    <col min="1538" max="1538" width="10.75" style="66" customWidth="1"/>
    <col min="1539" max="1539" width="17.125" style="66" customWidth="1"/>
    <col min="1540" max="1540" width="12.5" style="66" customWidth="1"/>
    <col min="1541" max="1541" width="22.375" style="66" customWidth="1"/>
    <col min="1542" max="1542" width="9.125" style="66" customWidth="1"/>
    <col min="1543" max="1793" width="9" style="66"/>
    <col min="1794" max="1794" width="10.75" style="66" customWidth="1"/>
    <col min="1795" max="1795" width="17.125" style="66" customWidth="1"/>
    <col min="1796" max="1796" width="12.5" style="66" customWidth="1"/>
    <col min="1797" max="1797" width="22.375" style="66" customWidth="1"/>
    <col min="1798" max="1798" width="9.125" style="66" customWidth="1"/>
    <col min="1799" max="2049" width="9" style="66"/>
    <col min="2050" max="2050" width="10.75" style="66" customWidth="1"/>
    <col min="2051" max="2051" width="17.125" style="66" customWidth="1"/>
    <col min="2052" max="2052" width="12.5" style="66" customWidth="1"/>
    <col min="2053" max="2053" width="22.375" style="66" customWidth="1"/>
    <col min="2054" max="2054" width="9.125" style="66" customWidth="1"/>
    <col min="2055" max="2305" width="9" style="66"/>
    <col min="2306" max="2306" width="10.75" style="66" customWidth="1"/>
    <col min="2307" max="2307" width="17.125" style="66" customWidth="1"/>
    <col min="2308" max="2308" width="12.5" style="66" customWidth="1"/>
    <col min="2309" max="2309" width="22.375" style="66" customWidth="1"/>
    <col min="2310" max="2310" width="9.125" style="66" customWidth="1"/>
    <col min="2311" max="2561" width="9" style="66"/>
    <col min="2562" max="2562" width="10.75" style="66" customWidth="1"/>
    <col min="2563" max="2563" width="17.125" style="66" customWidth="1"/>
    <col min="2564" max="2564" width="12.5" style="66" customWidth="1"/>
    <col min="2565" max="2565" width="22.375" style="66" customWidth="1"/>
    <col min="2566" max="2566" width="9.125" style="66" customWidth="1"/>
    <col min="2567" max="2817" width="9" style="66"/>
    <col min="2818" max="2818" width="10.75" style="66" customWidth="1"/>
    <col min="2819" max="2819" width="17.125" style="66" customWidth="1"/>
    <col min="2820" max="2820" width="12.5" style="66" customWidth="1"/>
    <col min="2821" max="2821" width="22.375" style="66" customWidth="1"/>
    <col min="2822" max="2822" width="9.125" style="66" customWidth="1"/>
    <col min="2823" max="3073" width="9" style="66"/>
    <col min="3074" max="3074" width="10.75" style="66" customWidth="1"/>
    <col min="3075" max="3075" width="17.125" style="66" customWidth="1"/>
    <col min="3076" max="3076" width="12.5" style="66" customWidth="1"/>
    <col min="3077" max="3077" width="22.375" style="66" customWidth="1"/>
    <col min="3078" max="3078" width="9.125" style="66" customWidth="1"/>
    <col min="3079" max="3329" width="9" style="66"/>
    <col min="3330" max="3330" width="10.75" style="66" customWidth="1"/>
    <col min="3331" max="3331" width="17.125" style="66" customWidth="1"/>
    <col min="3332" max="3332" width="12.5" style="66" customWidth="1"/>
    <col min="3333" max="3333" width="22.375" style="66" customWidth="1"/>
    <col min="3334" max="3334" width="9.125" style="66" customWidth="1"/>
    <col min="3335" max="3585" width="9" style="66"/>
    <col min="3586" max="3586" width="10.75" style="66" customWidth="1"/>
    <col min="3587" max="3587" width="17.125" style="66" customWidth="1"/>
    <col min="3588" max="3588" width="12.5" style="66" customWidth="1"/>
    <col min="3589" max="3589" width="22.375" style="66" customWidth="1"/>
    <col min="3590" max="3590" width="9.125" style="66" customWidth="1"/>
    <col min="3591" max="3841" width="9" style="66"/>
    <col min="3842" max="3842" width="10.75" style="66" customWidth="1"/>
    <col min="3843" max="3843" width="17.125" style="66" customWidth="1"/>
    <col min="3844" max="3844" width="12.5" style="66" customWidth="1"/>
    <col min="3845" max="3845" width="22.375" style="66" customWidth="1"/>
    <col min="3846" max="3846" width="9.125" style="66" customWidth="1"/>
    <col min="3847" max="4097" width="9" style="66"/>
    <col min="4098" max="4098" width="10.75" style="66" customWidth="1"/>
    <col min="4099" max="4099" width="17.125" style="66" customWidth="1"/>
    <col min="4100" max="4100" width="12.5" style="66" customWidth="1"/>
    <col min="4101" max="4101" width="22.375" style="66" customWidth="1"/>
    <col min="4102" max="4102" width="9.125" style="66" customWidth="1"/>
    <col min="4103" max="4353" width="9" style="66"/>
    <col min="4354" max="4354" width="10.75" style="66" customWidth="1"/>
    <col min="4355" max="4355" width="17.125" style="66" customWidth="1"/>
    <col min="4356" max="4356" width="12.5" style="66" customWidth="1"/>
    <col min="4357" max="4357" width="22.375" style="66" customWidth="1"/>
    <col min="4358" max="4358" width="9.125" style="66" customWidth="1"/>
    <col min="4359" max="4609" width="9" style="66"/>
    <col min="4610" max="4610" width="10.75" style="66" customWidth="1"/>
    <col min="4611" max="4611" width="17.125" style="66" customWidth="1"/>
    <col min="4612" max="4612" width="12.5" style="66" customWidth="1"/>
    <col min="4613" max="4613" width="22.375" style="66" customWidth="1"/>
    <col min="4614" max="4614" width="9.125" style="66" customWidth="1"/>
    <col min="4615" max="4865" width="9" style="66"/>
    <col min="4866" max="4866" width="10.75" style="66" customWidth="1"/>
    <col min="4867" max="4867" width="17.125" style="66" customWidth="1"/>
    <col min="4868" max="4868" width="12.5" style="66" customWidth="1"/>
    <col min="4869" max="4869" width="22.375" style="66" customWidth="1"/>
    <col min="4870" max="4870" width="9.125" style="66" customWidth="1"/>
    <col min="4871" max="5121" width="9" style="66"/>
    <col min="5122" max="5122" width="10.75" style="66" customWidth="1"/>
    <col min="5123" max="5123" width="17.125" style="66" customWidth="1"/>
    <col min="5124" max="5124" width="12.5" style="66" customWidth="1"/>
    <col min="5125" max="5125" width="22.375" style="66" customWidth="1"/>
    <col min="5126" max="5126" width="9.125" style="66" customWidth="1"/>
    <col min="5127" max="5377" width="9" style="66"/>
    <col min="5378" max="5378" width="10.75" style="66" customWidth="1"/>
    <col min="5379" max="5379" width="17.125" style="66" customWidth="1"/>
    <col min="5380" max="5380" width="12.5" style="66" customWidth="1"/>
    <col min="5381" max="5381" width="22.375" style="66" customWidth="1"/>
    <col min="5382" max="5382" width="9.125" style="66" customWidth="1"/>
    <col min="5383" max="5633" width="9" style="66"/>
    <col min="5634" max="5634" width="10.75" style="66" customWidth="1"/>
    <col min="5635" max="5635" width="17.125" style="66" customWidth="1"/>
    <col min="5636" max="5636" width="12.5" style="66" customWidth="1"/>
    <col min="5637" max="5637" width="22.375" style="66" customWidth="1"/>
    <col min="5638" max="5638" width="9.125" style="66" customWidth="1"/>
    <col min="5639" max="5889" width="9" style="66"/>
    <col min="5890" max="5890" width="10.75" style="66" customWidth="1"/>
    <col min="5891" max="5891" width="17.125" style="66" customWidth="1"/>
    <col min="5892" max="5892" width="12.5" style="66" customWidth="1"/>
    <col min="5893" max="5893" width="22.375" style="66" customWidth="1"/>
    <col min="5894" max="5894" width="9.125" style="66" customWidth="1"/>
    <col min="5895" max="6145" width="9" style="66"/>
    <col min="6146" max="6146" width="10.75" style="66" customWidth="1"/>
    <col min="6147" max="6147" width="17.125" style="66" customWidth="1"/>
    <col min="6148" max="6148" width="12.5" style="66" customWidth="1"/>
    <col min="6149" max="6149" width="22.375" style="66" customWidth="1"/>
    <col min="6150" max="6150" width="9.125" style="66" customWidth="1"/>
    <col min="6151" max="6401" width="9" style="66"/>
    <col min="6402" max="6402" width="10.75" style="66" customWidth="1"/>
    <col min="6403" max="6403" width="17.125" style="66" customWidth="1"/>
    <col min="6404" max="6404" width="12.5" style="66" customWidth="1"/>
    <col min="6405" max="6405" width="22.375" style="66" customWidth="1"/>
    <col min="6406" max="6406" width="9.125" style="66" customWidth="1"/>
    <col min="6407" max="6657" width="9" style="66"/>
    <col min="6658" max="6658" width="10.75" style="66" customWidth="1"/>
    <col min="6659" max="6659" width="17.125" style="66" customWidth="1"/>
    <col min="6660" max="6660" width="12.5" style="66" customWidth="1"/>
    <col min="6661" max="6661" width="22.375" style="66" customWidth="1"/>
    <col min="6662" max="6662" width="9.125" style="66" customWidth="1"/>
    <col min="6663" max="6913" width="9" style="66"/>
    <col min="6914" max="6914" width="10.75" style="66" customWidth="1"/>
    <col min="6915" max="6915" width="17.125" style="66" customWidth="1"/>
    <col min="6916" max="6916" width="12.5" style="66" customWidth="1"/>
    <col min="6917" max="6917" width="22.375" style="66" customWidth="1"/>
    <col min="6918" max="6918" width="9.125" style="66" customWidth="1"/>
    <col min="6919" max="7169" width="9" style="66"/>
    <col min="7170" max="7170" width="10.75" style="66" customWidth="1"/>
    <col min="7171" max="7171" width="17.125" style="66" customWidth="1"/>
    <col min="7172" max="7172" width="12.5" style="66" customWidth="1"/>
    <col min="7173" max="7173" width="22.375" style="66" customWidth="1"/>
    <col min="7174" max="7174" width="9.125" style="66" customWidth="1"/>
    <col min="7175" max="7425" width="9" style="66"/>
    <col min="7426" max="7426" width="10.75" style="66" customWidth="1"/>
    <col min="7427" max="7427" width="17.125" style="66" customWidth="1"/>
    <col min="7428" max="7428" width="12.5" style="66" customWidth="1"/>
    <col min="7429" max="7429" width="22.375" style="66" customWidth="1"/>
    <col min="7430" max="7430" width="9.125" style="66" customWidth="1"/>
    <col min="7431" max="7681" width="9" style="66"/>
    <col min="7682" max="7682" width="10.75" style="66" customWidth="1"/>
    <col min="7683" max="7683" width="17.125" style="66" customWidth="1"/>
    <col min="7684" max="7684" width="12.5" style="66" customWidth="1"/>
    <col min="7685" max="7685" width="22.375" style="66" customWidth="1"/>
    <col min="7686" max="7686" width="9.125" style="66" customWidth="1"/>
    <col min="7687" max="7937" width="9" style="66"/>
    <col min="7938" max="7938" width="10.75" style="66" customWidth="1"/>
    <col min="7939" max="7939" width="17.125" style="66" customWidth="1"/>
    <col min="7940" max="7940" width="12.5" style="66" customWidth="1"/>
    <col min="7941" max="7941" width="22.375" style="66" customWidth="1"/>
    <col min="7942" max="7942" width="9.125" style="66" customWidth="1"/>
    <col min="7943" max="8193" width="9" style="66"/>
    <col min="8194" max="8194" width="10.75" style="66" customWidth="1"/>
    <col min="8195" max="8195" width="17.125" style="66" customWidth="1"/>
    <col min="8196" max="8196" width="12.5" style="66" customWidth="1"/>
    <col min="8197" max="8197" width="22.375" style="66" customWidth="1"/>
    <col min="8198" max="8198" width="9.125" style="66" customWidth="1"/>
    <col min="8199" max="8449" width="9" style="66"/>
    <col min="8450" max="8450" width="10.75" style="66" customWidth="1"/>
    <col min="8451" max="8451" width="17.125" style="66" customWidth="1"/>
    <col min="8452" max="8452" width="12.5" style="66" customWidth="1"/>
    <col min="8453" max="8453" width="22.375" style="66" customWidth="1"/>
    <col min="8454" max="8454" width="9.125" style="66" customWidth="1"/>
    <col min="8455" max="8705" width="9" style="66"/>
    <col min="8706" max="8706" width="10.75" style="66" customWidth="1"/>
    <col min="8707" max="8707" width="17.125" style="66" customWidth="1"/>
    <col min="8708" max="8708" width="12.5" style="66" customWidth="1"/>
    <col min="8709" max="8709" width="22.375" style="66" customWidth="1"/>
    <col min="8710" max="8710" width="9.125" style="66" customWidth="1"/>
    <col min="8711" max="8961" width="9" style="66"/>
    <col min="8962" max="8962" width="10.75" style="66" customWidth="1"/>
    <col min="8963" max="8963" width="17.125" style="66" customWidth="1"/>
    <col min="8964" max="8964" width="12.5" style="66" customWidth="1"/>
    <col min="8965" max="8965" width="22.375" style="66" customWidth="1"/>
    <col min="8966" max="8966" width="9.125" style="66" customWidth="1"/>
    <col min="8967" max="9217" width="9" style="66"/>
    <col min="9218" max="9218" width="10.75" style="66" customWidth="1"/>
    <col min="9219" max="9219" width="17.125" style="66" customWidth="1"/>
    <col min="9220" max="9220" width="12.5" style="66" customWidth="1"/>
    <col min="9221" max="9221" width="22.375" style="66" customWidth="1"/>
    <col min="9222" max="9222" width="9.125" style="66" customWidth="1"/>
    <col min="9223" max="9473" width="9" style="66"/>
    <col min="9474" max="9474" width="10.75" style="66" customWidth="1"/>
    <col min="9475" max="9475" width="17.125" style="66" customWidth="1"/>
    <col min="9476" max="9476" width="12.5" style="66" customWidth="1"/>
    <col min="9477" max="9477" width="22.375" style="66" customWidth="1"/>
    <col min="9478" max="9478" width="9.125" style="66" customWidth="1"/>
    <col min="9479" max="9729" width="9" style="66"/>
    <col min="9730" max="9730" width="10.75" style="66" customWidth="1"/>
    <col min="9731" max="9731" width="17.125" style="66" customWidth="1"/>
    <col min="9732" max="9732" width="12.5" style="66" customWidth="1"/>
    <col min="9733" max="9733" width="22.375" style="66" customWidth="1"/>
    <col min="9734" max="9734" width="9.125" style="66" customWidth="1"/>
    <col min="9735" max="9985" width="9" style="66"/>
    <col min="9986" max="9986" width="10.75" style="66" customWidth="1"/>
    <col min="9987" max="9987" width="17.125" style="66" customWidth="1"/>
    <col min="9988" max="9988" width="12.5" style="66" customWidth="1"/>
    <col min="9989" max="9989" width="22.375" style="66" customWidth="1"/>
    <col min="9990" max="9990" width="9.125" style="66" customWidth="1"/>
    <col min="9991" max="10241" width="9" style="66"/>
    <col min="10242" max="10242" width="10.75" style="66" customWidth="1"/>
    <col min="10243" max="10243" width="17.125" style="66" customWidth="1"/>
    <col min="10244" max="10244" width="12.5" style="66" customWidth="1"/>
    <col min="10245" max="10245" width="22.375" style="66" customWidth="1"/>
    <col min="10246" max="10246" width="9.125" style="66" customWidth="1"/>
    <col min="10247" max="10497" width="9" style="66"/>
    <col min="10498" max="10498" width="10.75" style="66" customWidth="1"/>
    <col min="10499" max="10499" width="17.125" style="66" customWidth="1"/>
    <col min="10500" max="10500" width="12.5" style="66" customWidth="1"/>
    <col min="10501" max="10501" width="22.375" style="66" customWidth="1"/>
    <col min="10502" max="10502" width="9.125" style="66" customWidth="1"/>
    <col min="10503" max="10753" width="9" style="66"/>
    <col min="10754" max="10754" width="10.75" style="66" customWidth="1"/>
    <col min="10755" max="10755" width="17.125" style="66" customWidth="1"/>
    <col min="10756" max="10756" width="12.5" style="66" customWidth="1"/>
    <col min="10757" max="10757" width="22.375" style="66" customWidth="1"/>
    <col min="10758" max="10758" width="9.125" style="66" customWidth="1"/>
    <col min="10759" max="11009" width="9" style="66"/>
    <col min="11010" max="11010" width="10.75" style="66" customWidth="1"/>
    <col min="11011" max="11011" width="17.125" style="66" customWidth="1"/>
    <col min="11012" max="11012" width="12.5" style="66" customWidth="1"/>
    <col min="11013" max="11013" width="22.375" style="66" customWidth="1"/>
    <col min="11014" max="11014" width="9.125" style="66" customWidth="1"/>
    <col min="11015" max="11265" width="9" style="66"/>
    <col min="11266" max="11266" width="10.75" style="66" customWidth="1"/>
    <col min="11267" max="11267" width="17.125" style="66" customWidth="1"/>
    <col min="11268" max="11268" width="12.5" style="66" customWidth="1"/>
    <col min="11269" max="11269" width="22.375" style="66" customWidth="1"/>
    <col min="11270" max="11270" width="9.125" style="66" customWidth="1"/>
    <col min="11271" max="11521" width="9" style="66"/>
    <col min="11522" max="11522" width="10.75" style="66" customWidth="1"/>
    <col min="11523" max="11523" width="17.125" style="66" customWidth="1"/>
    <col min="11524" max="11524" width="12.5" style="66" customWidth="1"/>
    <col min="11525" max="11525" width="22.375" style="66" customWidth="1"/>
    <col min="11526" max="11526" width="9.125" style="66" customWidth="1"/>
    <col min="11527" max="11777" width="9" style="66"/>
    <col min="11778" max="11778" width="10.75" style="66" customWidth="1"/>
    <col min="11779" max="11779" width="17.125" style="66" customWidth="1"/>
    <col min="11780" max="11780" width="12.5" style="66" customWidth="1"/>
    <col min="11781" max="11781" width="22.375" style="66" customWidth="1"/>
    <col min="11782" max="11782" width="9.125" style="66" customWidth="1"/>
    <col min="11783" max="12033" width="9" style="66"/>
    <col min="12034" max="12034" width="10.75" style="66" customWidth="1"/>
    <col min="12035" max="12035" width="17.125" style="66" customWidth="1"/>
    <col min="12036" max="12036" width="12.5" style="66" customWidth="1"/>
    <col min="12037" max="12037" width="22.375" style="66" customWidth="1"/>
    <col min="12038" max="12038" width="9.125" style="66" customWidth="1"/>
    <col min="12039" max="12289" width="9" style="66"/>
    <col min="12290" max="12290" width="10.75" style="66" customWidth="1"/>
    <col min="12291" max="12291" width="17.125" style="66" customWidth="1"/>
    <col min="12292" max="12292" width="12.5" style="66" customWidth="1"/>
    <col min="12293" max="12293" width="22.375" style="66" customWidth="1"/>
    <col min="12294" max="12294" width="9.125" style="66" customWidth="1"/>
    <col min="12295" max="12545" width="9" style="66"/>
    <col min="12546" max="12546" width="10.75" style="66" customWidth="1"/>
    <col min="12547" max="12547" width="17.125" style="66" customWidth="1"/>
    <col min="12548" max="12548" width="12.5" style="66" customWidth="1"/>
    <col min="12549" max="12549" width="22.375" style="66" customWidth="1"/>
    <col min="12550" max="12550" width="9.125" style="66" customWidth="1"/>
    <col min="12551" max="12801" width="9" style="66"/>
    <col min="12802" max="12802" width="10.75" style="66" customWidth="1"/>
    <col min="12803" max="12803" width="17.125" style="66" customWidth="1"/>
    <col min="12804" max="12804" width="12.5" style="66" customWidth="1"/>
    <col min="12805" max="12805" width="22.375" style="66" customWidth="1"/>
    <col min="12806" max="12806" width="9.125" style="66" customWidth="1"/>
    <col min="12807" max="13057" width="9" style="66"/>
    <col min="13058" max="13058" width="10.75" style="66" customWidth="1"/>
    <col min="13059" max="13059" width="17.125" style="66" customWidth="1"/>
    <col min="13060" max="13060" width="12.5" style="66" customWidth="1"/>
    <col min="13061" max="13061" width="22.375" style="66" customWidth="1"/>
    <col min="13062" max="13062" width="9.125" style="66" customWidth="1"/>
    <col min="13063" max="13313" width="9" style="66"/>
    <col min="13314" max="13314" width="10.75" style="66" customWidth="1"/>
    <col min="13315" max="13315" width="17.125" style="66" customWidth="1"/>
    <col min="13316" max="13316" width="12.5" style="66" customWidth="1"/>
    <col min="13317" max="13317" width="22.375" style="66" customWidth="1"/>
    <col min="13318" max="13318" width="9.125" style="66" customWidth="1"/>
    <col min="13319" max="13569" width="9" style="66"/>
    <col min="13570" max="13570" width="10.75" style="66" customWidth="1"/>
    <col min="13571" max="13571" width="17.125" style="66" customWidth="1"/>
    <col min="13572" max="13572" width="12.5" style="66" customWidth="1"/>
    <col min="13573" max="13573" width="22.375" style="66" customWidth="1"/>
    <col min="13574" max="13574" width="9.125" style="66" customWidth="1"/>
    <col min="13575" max="13825" width="9" style="66"/>
    <col min="13826" max="13826" width="10.75" style="66" customWidth="1"/>
    <col min="13827" max="13827" width="17.125" style="66" customWidth="1"/>
    <col min="13828" max="13828" width="12.5" style="66" customWidth="1"/>
    <col min="13829" max="13829" width="22.375" style="66" customWidth="1"/>
    <col min="13830" max="13830" width="9.125" style="66" customWidth="1"/>
    <col min="13831" max="14081" width="9" style="66"/>
    <col min="14082" max="14082" width="10.75" style="66" customWidth="1"/>
    <col min="14083" max="14083" width="17.125" style="66" customWidth="1"/>
    <col min="14084" max="14084" width="12.5" style="66" customWidth="1"/>
    <col min="14085" max="14085" width="22.375" style="66" customWidth="1"/>
    <col min="14086" max="14086" width="9.125" style="66" customWidth="1"/>
    <col min="14087" max="14337" width="9" style="66"/>
    <col min="14338" max="14338" width="10.75" style="66" customWidth="1"/>
    <col min="14339" max="14339" width="17.125" style="66" customWidth="1"/>
    <col min="14340" max="14340" width="12.5" style="66" customWidth="1"/>
    <col min="14341" max="14341" width="22.375" style="66" customWidth="1"/>
    <col min="14342" max="14342" width="9.125" style="66" customWidth="1"/>
    <col min="14343" max="14593" width="9" style="66"/>
    <col min="14594" max="14594" width="10.75" style="66" customWidth="1"/>
    <col min="14595" max="14595" width="17.125" style="66" customWidth="1"/>
    <col min="14596" max="14596" width="12.5" style="66" customWidth="1"/>
    <col min="14597" max="14597" width="22.375" style="66" customWidth="1"/>
    <col min="14598" max="14598" width="9.125" style="66" customWidth="1"/>
    <col min="14599" max="14849" width="9" style="66"/>
    <col min="14850" max="14850" width="10.75" style="66" customWidth="1"/>
    <col min="14851" max="14851" width="17.125" style="66" customWidth="1"/>
    <col min="14852" max="14852" width="12.5" style="66" customWidth="1"/>
    <col min="14853" max="14853" width="22.375" style="66" customWidth="1"/>
    <col min="14854" max="14854" width="9.125" style="66" customWidth="1"/>
    <col min="14855" max="15105" width="9" style="66"/>
    <col min="15106" max="15106" width="10.75" style="66" customWidth="1"/>
    <col min="15107" max="15107" width="17.125" style="66" customWidth="1"/>
    <col min="15108" max="15108" width="12.5" style="66" customWidth="1"/>
    <col min="15109" max="15109" width="22.375" style="66" customWidth="1"/>
    <col min="15110" max="15110" width="9.125" style="66" customWidth="1"/>
    <col min="15111" max="15361" width="9" style="66"/>
    <col min="15362" max="15362" width="10.75" style="66" customWidth="1"/>
    <col min="15363" max="15363" width="17.125" style="66" customWidth="1"/>
    <col min="15364" max="15364" width="12.5" style="66" customWidth="1"/>
    <col min="15365" max="15365" width="22.375" style="66" customWidth="1"/>
    <col min="15366" max="15366" width="9.125" style="66" customWidth="1"/>
    <col min="15367" max="15617" width="9" style="66"/>
    <col min="15618" max="15618" width="10.75" style="66" customWidth="1"/>
    <col min="15619" max="15619" width="17.125" style="66" customWidth="1"/>
    <col min="15620" max="15620" width="12.5" style="66" customWidth="1"/>
    <col min="15621" max="15621" width="22.375" style="66" customWidth="1"/>
    <col min="15622" max="15622" width="9.125" style="66" customWidth="1"/>
    <col min="15623" max="15873" width="9" style="66"/>
    <col min="15874" max="15874" width="10.75" style="66" customWidth="1"/>
    <col min="15875" max="15875" width="17.125" style="66" customWidth="1"/>
    <col min="15876" max="15876" width="12.5" style="66" customWidth="1"/>
    <col min="15877" max="15877" width="22.375" style="66" customWidth="1"/>
    <col min="15878" max="15878" width="9.125" style="66" customWidth="1"/>
    <col min="15879" max="16129" width="9" style="66"/>
    <col min="16130" max="16130" width="10.75" style="66" customWidth="1"/>
    <col min="16131" max="16131" width="17.125" style="66" customWidth="1"/>
    <col min="16132" max="16132" width="12.5" style="66" customWidth="1"/>
    <col min="16133" max="16133" width="22.375" style="66" customWidth="1"/>
    <col min="16134" max="16134" width="9.125" style="66" customWidth="1"/>
    <col min="16135" max="16384" width="9" style="66"/>
  </cols>
  <sheetData>
    <row r="1" spans="1:8" ht="19.5" customHeight="1" x14ac:dyDescent="0.2">
      <c r="A1" s="327" t="s">
        <v>600</v>
      </c>
      <c r="B1" s="327"/>
      <c r="C1" s="327"/>
      <c r="D1" s="327"/>
      <c r="E1" s="327"/>
      <c r="F1" s="327"/>
      <c r="G1" s="327"/>
    </row>
    <row r="2" spans="1:8" ht="19.5" customHeight="1" x14ac:dyDescent="0.2">
      <c r="A2" s="328" t="s">
        <v>21</v>
      </c>
      <c r="B2" s="328"/>
      <c r="C2" s="328"/>
      <c r="D2" s="328"/>
      <c r="E2" s="328"/>
      <c r="F2" s="328"/>
      <c r="G2" s="328"/>
    </row>
    <row r="3" spans="1:8" ht="19.5" customHeight="1" x14ac:dyDescent="0.55000000000000004">
      <c r="A3" s="324" t="s">
        <v>596</v>
      </c>
      <c r="B3" s="324"/>
      <c r="C3" s="324"/>
      <c r="D3" s="324"/>
      <c r="E3" s="324"/>
      <c r="F3" s="324"/>
      <c r="G3" s="324"/>
      <c r="H3" s="324"/>
    </row>
    <row r="4" spans="1:8" s="67" customFormat="1" ht="19.5" customHeight="1" x14ac:dyDescent="0.2">
      <c r="A4" s="17" t="s">
        <v>12</v>
      </c>
      <c r="B4" s="17" t="s">
        <v>13</v>
      </c>
      <c r="C4" s="325" t="s">
        <v>0</v>
      </c>
      <c r="D4" s="326"/>
      <c r="E4" s="17" t="s">
        <v>14</v>
      </c>
      <c r="F4" s="17" t="s">
        <v>32</v>
      </c>
      <c r="G4" s="17" t="s">
        <v>33</v>
      </c>
    </row>
    <row r="5" spans="1:8" ht="19.5" customHeight="1" x14ac:dyDescent="0.2">
      <c r="A5" s="19">
        <v>1</v>
      </c>
      <c r="B5" s="231">
        <v>8024</v>
      </c>
      <c r="C5" s="232" t="s">
        <v>178</v>
      </c>
      <c r="D5" s="233" t="s">
        <v>179</v>
      </c>
      <c r="E5" s="49"/>
      <c r="F5" s="49"/>
      <c r="G5" s="49"/>
    </row>
    <row r="6" spans="1:8" ht="19.5" customHeight="1" x14ac:dyDescent="0.2">
      <c r="A6" s="18">
        <v>2</v>
      </c>
      <c r="B6" s="234">
        <v>8084</v>
      </c>
      <c r="C6" s="235" t="s">
        <v>186</v>
      </c>
      <c r="D6" s="236" t="s">
        <v>187</v>
      </c>
      <c r="E6" s="50"/>
      <c r="F6" s="50"/>
      <c r="G6" s="50"/>
    </row>
    <row r="7" spans="1:8" ht="19.5" customHeight="1" x14ac:dyDescent="0.2">
      <c r="A7" s="18">
        <v>3</v>
      </c>
      <c r="B7" s="234">
        <v>8098</v>
      </c>
      <c r="C7" s="235" t="s">
        <v>190</v>
      </c>
      <c r="D7" s="236" t="s">
        <v>584</v>
      </c>
      <c r="E7" s="48"/>
      <c r="F7" s="48"/>
      <c r="G7" s="48"/>
    </row>
    <row r="8" spans="1:8" ht="19.5" customHeight="1" x14ac:dyDescent="0.2">
      <c r="A8" s="18">
        <v>4</v>
      </c>
      <c r="B8" s="234">
        <v>8099</v>
      </c>
      <c r="C8" s="235" t="s">
        <v>194</v>
      </c>
      <c r="D8" s="236" t="s">
        <v>195</v>
      </c>
      <c r="E8" s="48"/>
      <c r="F8" s="48"/>
      <c r="G8" s="48"/>
    </row>
    <row r="9" spans="1:8" ht="19.5" customHeight="1" x14ac:dyDescent="0.2">
      <c r="A9" s="18">
        <v>5</v>
      </c>
      <c r="B9" s="234">
        <v>8101</v>
      </c>
      <c r="C9" s="235" t="s">
        <v>198</v>
      </c>
      <c r="D9" s="236" t="s">
        <v>199</v>
      </c>
      <c r="E9" s="50"/>
      <c r="F9" s="50"/>
      <c r="G9" s="50"/>
    </row>
    <row r="10" spans="1:8" ht="19.5" customHeight="1" x14ac:dyDescent="0.2">
      <c r="A10" s="18">
        <v>6</v>
      </c>
      <c r="B10" s="234">
        <v>8106</v>
      </c>
      <c r="C10" s="235" t="s">
        <v>202</v>
      </c>
      <c r="D10" s="236" t="s">
        <v>203</v>
      </c>
      <c r="E10" s="48"/>
      <c r="F10" s="48"/>
      <c r="G10" s="48"/>
    </row>
    <row r="11" spans="1:8" ht="19.5" customHeight="1" x14ac:dyDescent="0.2">
      <c r="A11" s="18">
        <v>7</v>
      </c>
      <c r="B11" s="234">
        <v>9036</v>
      </c>
      <c r="C11" s="235" t="s">
        <v>554</v>
      </c>
      <c r="D11" s="236" t="s">
        <v>39</v>
      </c>
      <c r="E11" s="50"/>
      <c r="F11" s="50"/>
      <c r="G11" s="50"/>
    </row>
    <row r="12" spans="1:8" ht="19.5" customHeight="1" x14ac:dyDescent="0.2">
      <c r="A12" s="18">
        <v>8</v>
      </c>
      <c r="B12" s="234">
        <v>9039</v>
      </c>
      <c r="C12" s="235" t="s">
        <v>285</v>
      </c>
      <c r="D12" s="236" t="s">
        <v>286</v>
      </c>
      <c r="E12" s="50"/>
      <c r="F12" s="50"/>
      <c r="G12" s="50"/>
    </row>
    <row r="13" spans="1:8" ht="19.5" customHeight="1" x14ac:dyDescent="0.2">
      <c r="A13" s="18">
        <v>9</v>
      </c>
      <c r="B13" s="234">
        <v>8112</v>
      </c>
      <c r="C13" s="235" t="s">
        <v>206</v>
      </c>
      <c r="D13" s="236" t="s">
        <v>207</v>
      </c>
      <c r="E13" s="50"/>
      <c r="F13" s="50"/>
      <c r="G13" s="50"/>
    </row>
    <row r="14" spans="1:8" ht="19.5" customHeight="1" x14ac:dyDescent="0.2">
      <c r="A14" s="18">
        <v>10</v>
      </c>
      <c r="B14" s="234">
        <v>8115</v>
      </c>
      <c r="C14" s="235" t="s">
        <v>210</v>
      </c>
      <c r="D14" s="236" t="s">
        <v>211</v>
      </c>
      <c r="E14" s="48"/>
      <c r="F14" s="48"/>
      <c r="G14" s="48"/>
    </row>
    <row r="15" spans="1:8" ht="19.5" customHeight="1" x14ac:dyDescent="0.2">
      <c r="A15" s="18">
        <v>11</v>
      </c>
      <c r="B15" s="234">
        <v>9043</v>
      </c>
      <c r="C15" s="235" t="s">
        <v>136</v>
      </c>
      <c r="D15" s="236" t="s">
        <v>280</v>
      </c>
      <c r="E15" s="50"/>
      <c r="F15" s="50"/>
      <c r="G15" s="50"/>
    </row>
    <row r="16" spans="1:8" ht="19.5" customHeight="1" x14ac:dyDescent="0.2">
      <c r="A16" s="18">
        <v>12</v>
      </c>
      <c r="B16" s="234">
        <v>8126</v>
      </c>
      <c r="C16" s="235" t="s">
        <v>214</v>
      </c>
      <c r="D16" s="236" t="s">
        <v>215</v>
      </c>
      <c r="E16" s="48"/>
      <c r="F16" s="48"/>
      <c r="G16" s="48"/>
    </row>
    <row r="17" spans="1:7" ht="19.5" customHeight="1" x14ac:dyDescent="0.2">
      <c r="A17" s="18">
        <v>13</v>
      </c>
      <c r="B17" s="234">
        <v>8128</v>
      </c>
      <c r="C17" s="235" t="s">
        <v>218</v>
      </c>
      <c r="D17" s="236" t="s">
        <v>219</v>
      </c>
      <c r="E17" s="48"/>
      <c r="F17" s="48"/>
      <c r="G17" s="48"/>
    </row>
    <row r="18" spans="1:7" ht="19.5" customHeight="1" x14ac:dyDescent="0.2">
      <c r="A18" s="18">
        <v>14</v>
      </c>
      <c r="B18" s="234">
        <v>8129</v>
      </c>
      <c r="C18" s="235" t="s">
        <v>222</v>
      </c>
      <c r="D18" s="236" t="s">
        <v>223</v>
      </c>
      <c r="E18" s="50"/>
      <c r="F18" s="50"/>
      <c r="G18" s="50"/>
    </row>
    <row r="19" spans="1:7" ht="19.5" customHeight="1" x14ac:dyDescent="0.2">
      <c r="A19" s="18">
        <v>15</v>
      </c>
      <c r="B19" s="234">
        <v>9045</v>
      </c>
      <c r="C19" s="235" t="s">
        <v>289</v>
      </c>
      <c r="D19" s="236" t="s">
        <v>290</v>
      </c>
      <c r="E19" s="63"/>
      <c r="F19" s="63"/>
      <c r="G19" s="63"/>
    </row>
    <row r="20" spans="1:7" ht="19.5" customHeight="1" x14ac:dyDescent="0.2">
      <c r="A20" s="18">
        <v>16</v>
      </c>
      <c r="B20" s="234">
        <v>8132</v>
      </c>
      <c r="C20" s="235" t="s">
        <v>549</v>
      </c>
      <c r="D20" s="236" t="s">
        <v>227</v>
      </c>
      <c r="E20" s="48"/>
      <c r="F20" s="48"/>
      <c r="G20" s="48"/>
    </row>
    <row r="21" spans="1:7" ht="19.5" customHeight="1" x14ac:dyDescent="0.2">
      <c r="A21" s="18">
        <v>17</v>
      </c>
      <c r="B21" s="234">
        <v>8133</v>
      </c>
      <c r="C21" s="235" t="s">
        <v>550</v>
      </c>
      <c r="D21" s="236" t="s">
        <v>231</v>
      </c>
      <c r="E21" s="50"/>
      <c r="F21" s="50"/>
      <c r="G21" s="50"/>
    </row>
    <row r="22" spans="1:7" ht="19.5" customHeight="1" x14ac:dyDescent="0.2">
      <c r="A22" s="18">
        <v>18</v>
      </c>
      <c r="B22" s="234">
        <v>9051</v>
      </c>
      <c r="C22" s="235" t="s">
        <v>556</v>
      </c>
      <c r="D22" s="236" t="s">
        <v>284</v>
      </c>
      <c r="E22" s="50"/>
      <c r="F22" s="50"/>
      <c r="G22" s="50"/>
    </row>
    <row r="23" spans="1:7" ht="19.5" customHeight="1" x14ac:dyDescent="0.2">
      <c r="A23" s="18">
        <v>19</v>
      </c>
      <c r="B23" s="234">
        <v>8137</v>
      </c>
      <c r="C23" s="235" t="s">
        <v>234</v>
      </c>
      <c r="D23" s="236" t="s">
        <v>235</v>
      </c>
      <c r="E23" s="48"/>
      <c r="F23" s="48"/>
      <c r="G23" s="48"/>
    </row>
    <row r="24" spans="1:7" ht="19.5" customHeight="1" x14ac:dyDescent="0.2">
      <c r="A24" s="18">
        <v>20</v>
      </c>
      <c r="B24" s="234">
        <v>8510</v>
      </c>
      <c r="C24" s="235" t="s">
        <v>266</v>
      </c>
      <c r="D24" s="236" t="s">
        <v>267</v>
      </c>
      <c r="E24" s="48"/>
      <c r="F24" s="48"/>
      <c r="G24" s="48"/>
    </row>
    <row r="25" spans="1:7" ht="19.5" customHeight="1" x14ac:dyDescent="0.2">
      <c r="A25" s="18">
        <v>21</v>
      </c>
      <c r="B25" s="234">
        <v>8146</v>
      </c>
      <c r="C25" s="235" t="s">
        <v>238</v>
      </c>
      <c r="D25" s="236" t="s">
        <v>239</v>
      </c>
      <c r="E25" s="50"/>
      <c r="F25" s="50"/>
      <c r="G25" s="50"/>
    </row>
    <row r="26" spans="1:7" ht="19.5" customHeight="1" x14ac:dyDescent="0.2">
      <c r="A26" s="18">
        <v>22</v>
      </c>
      <c r="B26" s="234">
        <v>8147</v>
      </c>
      <c r="C26" s="235" t="s">
        <v>242</v>
      </c>
      <c r="D26" s="236" t="s">
        <v>243</v>
      </c>
      <c r="E26" s="50"/>
      <c r="F26" s="50"/>
      <c r="G26" s="50"/>
    </row>
    <row r="27" spans="1:7" ht="19.5" customHeight="1" x14ac:dyDescent="0.2">
      <c r="A27" s="18">
        <v>23</v>
      </c>
      <c r="B27" s="234">
        <v>9053</v>
      </c>
      <c r="C27" s="235" t="s">
        <v>287</v>
      </c>
      <c r="D27" s="236" t="s">
        <v>288</v>
      </c>
      <c r="E27" s="50"/>
      <c r="F27" s="50"/>
      <c r="G27" s="50"/>
    </row>
    <row r="28" spans="1:7" ht="19.5" customHeight="1" x14ac:dyDescent="0.2">
      <c r="A28" s="18">
        <v>24</v>
      </c>
      <c r="B28" s="234">
        <v>8151</v>
      </c>
      <c r="C28" s="235" t="s">
        <v>246</v>
      </c>
      <c r="D28" s="236" t="s">
        <v>247</v>
      </c>
      <c r="E28" s="50"/>
      <c r="F28" s="50"/>
      <c r="G28" s="50"/>
    </row>
    <row r="29" spans="1:7" ht="19.5" customHeight="1" x14ac:dyDescent="0.2">
      <c r="A29" s="18">
        <v>25</v>
      </c>
      <c r="B29" s="234">
        <v>8156</v>
      </c>
      <c r="C29" s="235" t="s">
        <v>250</v>
      </c>
      <c r="D29" s="236" t="s">
        <v>251</v>
      </c>
      <c r="E29" s="48"/>
      <c r="F29" s="48"/>
      <c r="G29" s="48"/>
    </row>
    <row r="30" spans="1:7" ht="19.5" customHeight="1" x14ac:dyDescent="0.2">
      <c r="A30" s="18">
        <v>26</v>
      </c>
      <c r="B30" s="234">
        <v>8158</v>
      </c>
      <c r="C30" s="235" t="s">
        <v>551</v>
      </c>
      <c r="D30" s="236" t="s">
        <v>255</v>
      </c>
      <c r="E30" s="50"/>
      <c r="F30" s="50"/>
      <c r="G30" s="50"/>
    </row>
    <row r="31" spans="1:7" ht="19.5" customHeight="1" x14ac:dyDescent="0.2">
      <c r="A31" s="18">
        <v>27</v>
      </c>
      <c r="B31" s="234">
        <v>9058</v>
      </c>
      <c r="C31" s="235" t="s">
        <v>276</v>
      </c>
      <c r="D31" s="236" t="s">
        <v>277</v>
      </c>
      <c r="E31" s="50"/>
      <c r="F31" s="50"/>
      <c r="G31" s="50"/>
    </row>
    <row r="32" spans="1:7" ht="19.5" customHeight="1" x14ac:dyDescent="0.2">
      <c r="A32" s="18">
        <v>28</v>
      </c>
      <c r="B32" s="234">
        <v>9060</v>
      </c>
      <c r="C32" s="235" t="s">
        <v>19</v>
      </c>
      <c r="D32" s="236" t="s">
        <v>175</v>
      </c>
      <c r="E32" s="50"/>
      <c r="F32" s="50"/>
      <c r="G32" s="50"/>
    </row>
    <row r="33" spans="1:8" ht="19.5" customHeight="1" x14ac:dyDescent="0.2">
      <c r="A33" s="18">
        <v>29</v>
      </c>
      <c r="B33" s="234">
        <v>9063</v>
      </c>
      <c r="C33" s="235" t="s">
        <v>17</v>
      </c>
      <c r="D33" s="236" t="s">
        <v>278</v>
      </c>
      <c r="E33" s="48"/>
      <c r="F33" s="48"/>
      <c r="G33" s="48"/>
    </row>
    <row r="34" spans="1:8" ht="19.5" customHeight="1" x14ac:dyDescent="0.2">
      <c r="A34" s="18">
        <v>30</v>
      </c>
      <c r="B34" s="234">
        <v>8169</v>
      </c>
      <c r="C34" s="235" t="s">
        <v>258</v>
      </c>
      <c r="D34" s="236" t="s">
        <v>259</v>
      </c>
      <c r="E34" s="48"/>
      <c r="F34" s="48"/>
      <c r="G34" s="48"/>
    </row>
    <row r="35" spans="1:8" ht="19.5" customHeight="1" x14ac:dyDescent="0.2">
      <c r="A35" s="18">
        <v>31</v>
      </c>
      <c r="B35" s="234">
        <v>8170</v>
      </c>
      <c r="C35" s="235" t="s">
        <v>262</v>
      </c>
      <c r="D35" s="236" t="s">
        <v>263</v>
      </c>
      <c r="E35" s="48"/>
      <c r="F35" s="48"/>
      <c r="G35" s="48"/>
    </row>
    <row r="36" spans="1:8" ht="19.5" customHeight="1" x14ac:dyDescent="0.2">
      <c r="A36" s="18">
        <v>32</v>
      </c>
      <c r="B36" s="234">
        <v>9065</v>
      </c>
      <c r="C36" s="235" t="s">
        <v>139</v>
      </c>
      <c r="D36" s="236" t="s">
        <v>282</v>
      </c>
      <c r="E36" s="48"/>
      <c r="F36" s="48"/>
      <c r="G36" s="48"/>
    </row>
    <row r="37" spans="1:8" ht="19.5" customHeight="1" x14ac:dyDescent="0.2">
      <c r="A37" s="18">
        <v>33</v>
      </c>
      <c r="B37" s="234">
        <v>9067</v>
      </c>
      <c r="C37" s="235" t="s">
        <v>274</v>
      </c>
      <c r="D37" s="236" t="s">
        <v>275</v>
      </c>
      <c r="E37" s="48"/>
      <c r="F37" s="48"/>
      <c r="G37" s="48"/>
    </row>
    <row r="38" spans="1:8" ht="19.5" customHeight="1" x14ac:dyDescent="0.2">
      <c r="A38" s="18">
        <v>34</v>
      </c>
      <c r="B38" s="234">
        <v>8512</v>
      </c>
      <c r="C38" s="235" t="s">
        <v>271</v>
      </c>
      <c r="D38" s="236" t="s">
        <v>272</v>
      </c>
      <c r="E38" s="48"/>
      <c r="F38" s="48"/>
      <c r="G38" s="48"/>
    </row>
    <row r="39" spans="1:8" ht="19.5" customHeight="1" x14ac:dyDescent="0.2">
      <c r="A39" s="18"/>
      <c r="B39" s="237"/>
      <c r="C39" s="238"/>
      <c r="D39" s="239"/>
      <c r="E39" s="48"/>
      <c r="F39" s="48"/>
      <c r="G39" s="48"/>
    </row>
    <row r="40" spans="1:8" ht="19.5" customHeight="1" x14ac:dyDescent="0.2">
      <c r="A40" s="18"/>
      <c r="B40" s="51"/>
      <c r="C40" s="52"/>
      <c r="D40" s="53"/>
      <c r="E40" s="48"/>
      <c r="F40" s="48"/>
      <c r="G40" s="48"/>
    </row>
    <row r="41" spans="1:8" ht="19.5" customHeight="1" x14ac:dyDescent="0.2">
      <c r="A41" s="18"/>
      <c r="B41" s="56"/>
      <c r="C41" s="52"/>
      <c r="D41" s="53"/>
      <c r="E41" s="48"/>
      <c r="F41" s="48"/>
      <c r="G41" s="48"/>
    </row>
    <row r="42" spans="1:8" ht="19.5" customHeight="1" x14ac:dyDescent="0.2">
      <c r="A42" s="18"/>
      <c r="B42" s="51"/>
      <c r="C42" s="57"/>
      <c r="D42" s="58"/>
      <c r="E42" s="48"/>
      <c r="F42" s="48"/>
      <c r="G42" s="48"/>
    </row>
    <row r="43" spans="1:8" ht="19.5" customHeight="1" x14ac:dyDescent="0.2">
      <c r="A43" s="18"/>
      <c r="B43" s="51"/>
      <c r="C43" s="57"/>
      <c r="D43" s="58"/>
      <c r="E43" s="48"/>
      <c r="F43" s="48"/>
      <c r="G43" s="48"/>
    </row>
    <row r="44" spans="1:8" ht="19.5" customHeight="1" x14ac:dyDescent="0.2">
      <c r="A44" s="20"/>
      <c r="B44" s="228"/>
      <c r="C44" s="229"/>
      <c r="D44" s="230"/>
      <c r="E44" s="69"/>
      <c r="F44" s="69"/>
      <c r="G44" s="69"/>
    </row>
    <row r="45" spans="1:8" ht="19.5" customHeight="1" x14ac:dyDescent="0.2">
      <c r="A45" s="327" t="s">
        <v>600</v>
      </c>
      <c r="B45" s="327"/>
      <c r="C45" s="327"/>
      <c r="D45" s="327"/>
      <c r="E45" s="327"/>
      <c r="F45" s="327"/>
      <c r="G45" s="327"/>
    </row>
    <row r="46" spans="1:8" ht="19.5" customHeight="1" x14ac:dyDescent="0.2">
      <c r="A46" s="328" t="s">
        <v>22</v>
      </c>
      <c r="B46" s="328"/>
      <c r="C46" s="328"/>
      <c r="D46" s="328"/>
      <c r="E46" s="328"/>
      <c r="F46" s="328"/>
      <c r="G46" s="328"/>
    </row>
    <row r="47" spans="1:8" ht="19.5" customHeight="1" x14ac:dyDescent="0.55000000000000004">
      <c r="A47" s="324" t="s">
        <v>597</v>
      </c>
      <c r="B47" s="324"/>
      <c r="C47" s="324"/>
      <c r="D47" s="324"/>
      <c r="E47" s="324"/>
      <c r="F47" s="324"/>
      <c r="G47" s="324"/>
      <c r="H47" s="324"/>
    </row>
    <row r="48" spans="1:8" s="67" customFormat="1" ht="19.5" customHeight="1" x14ac:dyDescent="0.2">
      <c r="A48" s="17" t="s">
        <v>12</v>
      </c>
      <c r="B48" s="17" t="s">
        <v>13</v>
      </c>
      <c r="C48" s="325" t="s">
        <v>0</v>
      </c>
      <c r="D48" s="326"/>
      <c r="E48" s="17" t="s">
        <v>14</v>
      </c>
      <c r="F48" s="17" t="s">
        <v>32</v>
      </c>
      <c r="G48" s="17" t="s">
        <v>33</v>
      </c>
    </row>
    <row r="49" spans="1:7" ht="19.5" customHeight="1" x14ac:dyDescent="0.2">
      <c r="A49" s="18">
        <v>1</v>
      </c>
      <c r="B49" s="234">
        <v>9017</v>
      </c>
      <c r="C49" s="235" t="s">
        <v>356</v>
      </c>
      <c r="D49" s="236" t="s">
        <v>357</v>
      </c>
      <c r="E49" s="64"/>
      <c r="F49" s="64"/>
      <c r="G49" s="64"/>
    </row>
    <row r="50" spans="1:7" ht="19.5" customHeight="1" x14ac:dyDescent="0.2">
      <c r="A50" s="18">
        <v>2</v>
      </c>
      <c r="B50" s="234">
        <v>9020</v>
      </c>
      <c r="C50" s="235" t="s">
        <v>564</v>
      </c>
      <c r="D50" s="236" t="s">
        <v>585</v>
      </c>
      <c r="E50" s="50"/>
      <c r="F50" s="50"/>
      <c r="G50" s="50"/>
    </row>
    <row r="51" spans="1:7" ht="19.5" customHeight="1" x14ac:dyDescent="0.2">
      <c r="A51" s="18">
        <v>3</v>
      </c>
      <c r="B51" s="234">
        <v>8026</v>
      </c>
      <c r="C51" s="235" t="s">
        <v>558</v>
      </c>
      <c r="D51" s="236" t="s">
        <v>586</v>
      </c>
      <c r="E51" s="50"/>
      <c r="F51" s="50"/>
      <c r="G51" s="50"/>
    </row>
    <row r="52" spans="1:7" ht="19.5" customHeight="1" x14ac:dyDescent="0.2">
      <c r="A52" s="18">
        <v>4</v>
      </c>
      <c r="B52" s="234">
        <v>9021</v>
      </c>
      <c r="C52" s="235" t="s">
        <v>350</v>
      </c>
      <c r="D52" s="236" t="s">
        <v>351</v>
      </c>
      <c r="E52" s="48"/>
      <c r="F52" s="48"/>
      <c r="G52" s="48"/>
    </row>
    <row r="53" spans="1:7" ht="19.5" customHeight="1" x14ac:dyDescent="0.2">
      <c r="A53" s="18">
        <v>5</v>
      </c>
      <c r="B53" s="234">
        <v>9023</v>
      </c>
      <c r="C53" s="235" t="s">
        <v>358</v>
      </c>
      <c r="D53" s="236" t="s">
        <v>359</v>
      </c>
      <c r="E53" s="48"/>
      <c r="F53" s="48"/>
      <c r="G53" s="48"/>
    </row>
    <row r="54" spans="1:7" ht="19.5" customHeight="1" x14ac:dyDescent="0.2">
      <c r="A54" s="18">
        <v>6</v>
      </c>
      <c r="B54" s="234">
        <v>9030</v>
      </c>
      <c r="C54" s="235" t="s">
        <v>131</v>
      </c>
      <c r="D54" s="236" t="s">
        <v>360</v>
      </c>
      <c r="E54" s="50"/>
      <c r="F54" s="50"/>
      <c r="G54" s="50"/>
    </row>
    <row r="55" spans="1:7" ht="19.5" customHeight="1" x14ac:dyDescent="0.2">
      <c r="A55" s="18">
        <v>7</v>
      </c>
      <c r="B55" s="234">
        <v>8094</v>
      </c>
      <c r="C55" s="235" t="s">
        <v>308</v>
      </c>
      <c r="D55" s="236" t="s">
        <v>309</v>
      </c>
      <c r="E55" s="48"/>
      <c r="F55" s="48"/>
      <c r="G55" s="48"/>
    </row>
    <row r="56" spans="1:7" ht="19.5" customHeight="1" x14ac:dyDescent="0.2">
      <c r="A56" s="18">
        <v>8</v>
      </c>
      <c r="B56" s="234">
        <v>9033</v>
      </c>
      <c r="C56" s="235" t="s">
        <v>364</v>
      </c>
      <c r="D56" s="236" t="s">
        <v>365</v>
      </c>
      <c r="E56" s="48"/>
      <c r="F56" s="48"/>
      <c r="G56" s="48"/>
    </row>
    <row r="57" spans="1:7" ht="19.5" customHeight="1" x14ac:dyDescent="0.2">
      <c r="A57" s="18">
        <v>9</v>
      </c>
      <c r="B57" s="234">
        <v>9034</v>
      </c>
      <c r="C57" s="235" t="s">
        <v>354</v>
      </c>
      <c r="D57" s="236" t="s">
        <v>355</v>
      </c>
      <c r="E57" s="48"/>
      <c r="F57" s="48"/>
      <c r="G57" s="48"/>
    </row>
    <row r="58" spans="1:7" ht="19.5" customHeight="1" x14ac:dyDescent="0.2">
      <c r="A58" s="18">
        <v>10</v>
      </c>
      <c r="B58" s="234">
        <v>9035</v>
      </c>
      <c r="C58" s="235" t="s">
        <v>361</v>
      </c>
      <c r="D58" s="236" t="s">
        <v>286</v>
      </c>
      <c r="E58" s="48"/>
      <c r="F58" s="48"/>
      <c r="G58" s="48"/>
    </row>
    <row r="59" spans="1:7" ht="19.5" customHeight="1" x14ac:dyDescent="0.2">
      <c r="A59" s="18">
        <v>11</v>
      </c>
      <c r="B59" s="234">
        <v>8107</v>
      </c>
      <c r="C59" s="235" t="s">
        <v>312</v>
      </c>
      <c r="D59" s="236" t="s">
        <v>313</v>
      </c>
      <c r="E59" s="48"/>
      <c r="F59" s="48"/>
      <c r="G59" s="48"/>
    </row>
    <row r="60" spans="1:7" ht="19.5" customHeight="1" x14ac:dyDescent="0.2">
      <c r="A60" s="18">
        <v>12</v>
      </c>
      <c r="B60" s="234">
        <v>8113</v>
      </c>
      <c r="C60" s="235" t="s">
        <v>316</v>
      </c>
      <c r="D60" s="236" t="s">
        <v>317</v>
      </c>
      <c r="E60" s="50"/>
      <c r="F60" s="50"/>
      <c r="G60" s="50"/>
    </row>
    <row r="61" spans="1:7" ht="19.5" customHeight="1" x14ac:dyDescent="0.2">
      <c r="A61" s="18">
        <v>13</v>
      </c>
      <c r="B61" s="234">
        <v>8027</v>
      </c>
      <c r="C61" s="235" t="s">
        <v>300</v>
      </c>
      <c r="D61" s="236" t="s">
        <v>301</v>
      </c>
      <c r="E61" s="50"/>
      <c r="F61" s="50"/>
      <c r="G61" s="50"/>
    </row>
    <row r="62" spans="1:7" ht="19.5" customHeight="1" x14ac:dyDescent="0.2">
      <c r="A62" s="18">
        <v>14</v>
      </c>
      <c r="B62" s="234">
        <v>9044</v>
      </c>
      <c r="C62" s="235" t="s">
        <v>368</v>
      </c>
      <c r="D62" s="236" t="s">
        <v>369</v>
      </c>
      <c r="E62" s="50"/>
      <c r="F62" s="50"/>
      <c r="G62" s="50"/>
    </row>
    <row r="63" spans="1:7" ht="19.5" customHeight="1" x14ac:dyDescent="0.2">
      <c r="A63" s="18">
        <v>15</v>
      </c>
      <c r="B63" s="234">
        <v>9047</v>
      </c>
      <c r="C63" s="235" t="s">
        <v>371</v>
      </c>
      <c r="D63" s="236" t="s">
        <v>372</v>
      </c>
      <c r="E63" s="48"/>
      <c r="F63" s="48"/>
      <c r="G63" s="48"/>
    </row>
    <row r="64" spans="1:7" ht="19.5" customHeight="1" x14ac:dyDescent="0.2">
      <c r="A64" s="18">
        <v>16</v>
      </c>
      <c r="B64" s="234">
        <v>8134</v>
      </c>
      <c r="C64" s="235" t="s">
        <v>320</v>
      </c>
      <c r="D64" s="236" t="s">
        <v>321</v>
      </c>
      <c r="E64" s="48"/>
      <c r="F64" s="48"/>
      <c r="G64" s="48"/>
    </row>
    <row r="65" spans="1:7" ht="19.5" customHeight="1" x14ac:dyDescent="0.2">
      <c r="A65" s="18">
        <v>17</v>
      </c>
      <c r="B65" s="234">
        <v>9050</v>
      </c>
      <c r="C65" s="235" t="s">
        <v>352</v>
      </c>
      <c r="D65" s="236" t="s">
        <v>353</v>
      </c>
      <c r="E65" s="48"/>
      <c r="F65" s="48"/>
      <c r="G65" s="48"/>
    </row>
    <row r="66" spans="1:7" ht="19.5" customHeight="1" x14ac:dyDescent="0.2">
      <c r="A66" s="18">
        <v>18</v>
      </c>
      <c r="B66" s="234">
        <v>8515</v>
      </c>
      <c r="C66" s="235" t="s">
        <v>344</v>
      </c>
      <c r="D66" s="236" t="s">
        <v>345</v>
      </c>
      <c r="E66" s="48"/>
      <c r="F66" s="48"/>
      <c r="G66" s="48"/>
    </row>
    <row r="67" spans="1:7" ht="19.5" customHeight="1" x14ac:dyDescent="0.2">
      <c r="A67" s="18">
        <v>19</v>
      </c>
      <c r="B67" s="234">
        <v>8142</v>
      </c>
      <c r="C67" s="235" t="s">
        <v>324</v>
      </c>
      <c r="D67" s="236" t="s">
        <v>325</v>
      </c>
      <c r="E67" s="50"/>
      <c r="F67" s="50"/>
      <c r="G67" s="50"/>
    </row>
    <row r="68" spans="1:7" ht="19.5" customHeight="1" x14ac:dyDescent="0.2">
      <c r="A68" s="18">
        <v>20</v>
      </c>
      <c r="B68" s="234">
        <v>8144</v>
      </c>
      <c r="C68" s="235" t="s">
        <v>328</v>
      </c>
      <c r="D68" s="236" t="s">
        <v>301</v>
      </c>
      <c r="E68" s="48"/>
      <c r="F68" s="48"/>
      <c r="G68" s="48"/>
    </row>
    <row r="69" spans="1:7" ht="19.5" customHeight="1" x14ac:dyDescent="0.2">
      <c r="A69" s="18">
        <v>21</v>
      </c>
      <c r="B69" s="234">
        <v>9052</v>
      </c>
      <c r="C69" s="235" t="s">
        <v>565</v>
      </c>
      <c r="D69" s="236" t="s">
        <v>369</v>
      </c>
      <c r="E69" s="48"/>
      <c r="F69" s="48"/>
      <c r="G69" s="48"/>
    </row>
    <row r="70" spans="1:7" ht="19.5" customHeight="1" x14ac:dyDescent="0.2">
      <c r="A70" s="18">
        <v>22</v>
      </c>
      <c r="B70" s="234">
        <v>9054</v>
      </c>
      <c r="C70" s="235" t="s">
        <v>362</v>
      </c>
      <c r="D70" s="236" t="s">
        <v>363</v>
      </c>
      <c r="E70" s="50"/>
      <c r="F70" s="50"/>
      <c r="G70" s="50"/>
    </row>
    <row r="71" spans="1:7" ht="19.5" customHeight="1" x14ac:dyDescent="0.2">
      <c r="A71" s="18">
        <v>23</v>
      </c>
      <c r="B71" s="234">
        <v>8154</v>
      </c>
      <c r="C71" s="235" t="s">
        <v>332</v>
      </c>
      <c r="D71" s="236" t="s">
        <v>333</v>
      </c>
      <c r="E71" s="48"/>
      <c r="F71" s="48"/>
      <c r="G71" s="48"/>
    </row>
    <row r="72" spans="1:7" ht="19.5" customHeight="1" x14ac:dyDescent="0.2">
      <c r="A72" s="18">
        <v>24</v>
      </c>
      <c r="B72" s="234">
        <v>9056</v>
      </c>
      <c r="C72" s="235" t="s">
        <v>373</v>
      </c>
      <c r="D72" s="236" t="s">
        <v>374</v>
      </c>
      <c r="E72" s="50"/>
      <c r="F72" s="50"/>
      <c r="G72" s="50"/>
    </row>
    <row r="73" spans="1:7" ht="19.5" customHeight="1" x14ac:dyDescent="0.2">
      <c r="A73" s="18">
        <v>25</v>
      </c>
      <c r="B73" s="234">
        <v>9059</v>
      </c>
      <c r="C73" s="235" t="s">
        <v>348</v>
      </c>
      <c r="D73" s="236" t="s">
        <v>349</v>
      </c>
      <c r="E73" s="48"/>
      <c r="F73" s="48"/>
      <c r="G73" s="48"/>
    </row>
    <row r="74" spans="1:7" ht="19.5" customHeight="1" x14ac:dyDescent="0.2">
      <c r="A74" s="18">
        <v>26</v>
      </c>
      <c r="B74" s="234">
        <v>9061</v>
      </c>
      <c r="C74" s="235" t="s">
        <v>375</v>
      </c>
      <c r="D74" s="236" t="s">
        <v>376</v>
      </c>
      <c r="E74" s="48"/>
      <c r="F74" s="48"/>
      <c r="G74" s="48"/>
    </row>
    <row r="75" spans="1:7" ht="19.5" customHeight="1" x14ac:dyDescent="0.2">
      <c r="A75" s="18">
        <v>27</v>
      </c>
      <c r="B75" s="234">
        <v>8166</v>
      </c>
      <c r="C75" s="235" t="s">
        <v>336</v>
      </c>
      <c r="D75" s="236" t="s">
        <v>337</v>
      </c>
      <c r="E75" s="50"/>
      <c r="F75" s="50"/>
      <c r="G75" s="50"/>
    </row>
    <row r="76" spans="1:7" ht="19.5" customHeight="1" x14ac:dyDescent="0.2">
      <c r="A76" s="18">
        <v>28</v>
      </c>
      <c r="B76" s="234">
        <v>8175</v>
      </c>
      <c r="C76" s="235" t="s">
        <v>552</v>
      </c>
      <c r="D76" s="236" t="s">
        <v>97</v>
      </c>
      <c r="E76" s="50"/>
      <c r="F76" s="50"/>
      <c r="G76" s="50"/>
    </row>
    <row r="77" spans="1:7" ht="19.5" customHeight="1" x14ac:dyDescent="0.2">
      <c r="A77" s="18"/>
      <c r="B77" s="237"/>
      <c r="C77" s="238"/>
      <c r="D77" s="239"/>
      <c r="E77" s="63"/>
      <c r="F77" s="63"/>
      <c r="G77" s="63"/>
    </row>
    <row r="78" spans="1:7" ht="19.5" customHeight="1" x14ac:dyDescent="0.2">
      <c r="A78" s="18"/>
      <c r="B78" s="237"/>
      <c r="C78" s="238"/>
      <c r="D78" s="239"/>
      <c r="E78" s="50"/>
      <c r="F78" s="50"/>
      <c r="G78" s="50"/>
    </row>
    <row r="79" spans="1:7" ht="19.5" customHeight="1" x14ac:dyDescent="0.2">
      <c r="A79" s="18">
        <v>31</v>
      </c>
      <c r="B79" s="56"/>
      <c r="C79" s="52"/>
      <c r="D79" s="53"/>
      <c r="E79" s="48"/>
      <c r="F79" s="48"/>
      <c r="G79" s="48"/>
    </row>
    <row r="80" spans="1:7" ht="19.5" customHeight="1" x14ac:dyDescent="0.2">
      <c r="A80" s="18">
        <v>32</v>
      </c>
      <c r="B80" s="51"/>
      <c r="C80" s="52"/>
      <c r="D80" s="53"/>
      <c r="E80" s="48"/>
      <c r="F80" s="48"/>
      <c r="G80" s="48"/>
    </row>
    <row r="81" spans="1:8" ht="19.5" customHeight="1" x14ac:dyDescent="0.2">
      <c r="A81" s="18">
        <v>33</v>
      </c>
      <c r="B81" s="56"/>
      <c r="C81" s="52"/>
      <c r="D81" s="53"/>
      <c r="E81" s="50"/>
      <c r="F81" s="50"/>
      <c r="G81" s="50"/>
    </row>
    <row r="82" spans="1:8" ht="19.5" customHeight="1" x14ac:dyDescent="0.2">
      <c r="A82" s="18">
        <v>34</v>
      </c>
      <c r="B82" s="51"/>
      <c r="C82" s="52"/>
      <c r="D82" s="53"/>
      <c r="E82" s="50"/>
      <c r="F82" s="50"/>
      <c r="G82" s="50"/>
    </row>
    <row r="83" spans="1:8" ht="19.5" customHeight="1" x14ac:dyDescent="0.2">
      <c r="A83" s="18">
        <v>35</v>
      </c>
      <c r="B83" s="51"/>
      <c r="C83" s="54"/>
      <c r="D83" s="55"/>
      <c r="E83" s="50"/>
      <c r="F83" s="50"/>
      <c r="G83" s="50"/>
    </row>
    <row r="84" spans="1:8" ht="19.5" customHeight="1" x14ac:dyDescent="0.2">
      <c r="A84" s="20"/>
      <c r="B84" s="20"/>
      <c r="C84" s="21"/>
      <c r="D84" s="22"/>
      <c r="E84" s="68"/>
      <c r="F84" s="68"/>
      <c r="G84" s="68"/>
    </row>
    <row r="85" spans="1:8" ht="19.5" customHeight="1" x14ac:dyDescent="0.2">
      <c r="A85" s="327" t="s">
        <v>600</v>
      </c>
      <c r="B85" s="327"/>
      <c r="C85" s="327"/>
      <c r="D85" s="327"/>
      <c r="E85" s="327"/>
      <c r="F85" s="327"/>
      <c r="G85" s="327"/>
    </row>
    <row r="86" spans="1:8" ht="19.5" customHeight="1" x14ac:dyDescent="0.2">
      <c r="A86" s="328" t="s">
        <v>23</v>
      </c>
      <c r="B86" s="328"/>
      <c r="C86" s="328"/>
      <c r="D86" s="328"/>
      <c r="E86" s="328"/>
      <c r="F86" s="328"/>
      <c r="G86" s="328"/>
    </row>
    <row r="87" spans="1:8" ht="19.5" customHeight="1" x14ac:dyDescent="0.55000000000000004">
      <c r="A87" s="324" t="s">
        <v>598</v>
      </c>
      <c r="B87" s="324"/>
      <c r="C87" s="324"/>
      <c r="D87" s="324"/>
      <c r="E87" s="324"/>
      <c r="F87" s="324"/>
      <c r="G87" s="324"/>
      <c r="H87" s="324"/>
    </row>
    <row r="88" spans="1:8" s="67" customFormat="1" ht="19.5" customHeight="1" x14ac:dyDescent="0.2">
      <c r="A88" s="17" t="s">
        <v>12</v>
      </c>
      <c r="B88" s="17" t="s">
        <v>13</v>
      </c>
      <c r="C88" s="325" t="s">
        <v>0</v>
      </c>
      <c r="D88" s="326"/>
      <c r="E88" s="17" t="s">
        <v>14</v>
      </c>
      <c r="F88" s="17" t="s">
        <v>32</v>
      </c>
      <c r="G88" s="17" t="s">
        <v>33</v>
      </c>
    </row>
    <row r="89" spans="1:8" ht="19.5" customHeight="1" x14ac:dyDescent="0.2">
      <c r="A89" s="18">
        <v>1</v>
      </c>
      <c r="B89" s="234">
        <v>9018</v>
      </c>
      <c r="C89" s="235" t="s">
        <v>562</v>
      </c>
      <c r="D89" s="236" t="s">
        <v>431</v>
      </c>
      <c r="E89" s="64"/>
      <c r="F89" s="64"/>
      <c r="G89" s="64"/>
    </row>
    <row r="90" spans="1:8" ht="19.5" customHeight="1" x14ac:dyDescent="0.2">
      <c r="A90" s="18">
        <v>2</v>
      </c>
      <c r="B90" s="234">
        <v>9019</v>
      </c>
      <c r="C90" s="235" t="s">
        <v>566</v>
      </c>
      <c r="D90" s="236" t="s">
        <v>567</v>
      </c>
      <c r="E90" s="48"/>
      <c r="F90" s="48"/>
      <c r="G90" s="48"/>
    </row>
    <row r="91" spans="1:8" ht="19.5" customHeight="1" x14ac:dyDescent="0.2">
      <c r="A91" s="18">
        <v>3</v>
      </c>
      <c r="B91" s="234">
        <v>8044</v>
      </c>
      <c r="C91" s="235" t="s">
        <v>381</v>
      </c>
      <c r="D91" s="236" t="s">
        <v>382</v>
      </c>
      <c r="E91" s="48"/>
      <c r="F91" s="48"/>
      <c r="G91" s="48"/>
    </row>
    <row r="92" spans="1:8" ht="19.5" customHeight="1" x14ac:dyDescent="0.2">
      <c r="A92" s="18">
        <v>4</v>
      </c>
      <c r="B92" s="234">
        <v>9029</v>
      </c>
      <c r="C92" s="235" t="s">
        <v>563</v>
      </c>
      <c r="D92" s="236" t="s">
        <v>433</v>
      </c>
      <c r="E92" s="48"/>
      <c r="F92" s="48"/>
      <c r="G92" s="48"/>
    </row>
    <row r="93" spans="1:8" ht="19.5" customHeight="1" x14ac:dyDescent="0.2">
      <c r="A93" s="18">
        <v>5</v>
      </c>
      <c r="B93" s="234">
        <v>9031</v>
      </c>
      <c r="C93" s="235" t="s">
        <v>441</v>
      </c>
      <c r="D93" s="236" t="s">
        <v>442</v>
      </c>
      <c r="E93" s="48"/>
      <c r="F93" s="48"/>
      <c r="G93" s="48"/>
    </row>
    <row r="94" spans="1:8" ht="19.5" customHeight="1" x14ac:dyDescent="0.2">
      <c r="A94" s="18">
        <v>6</v>
      </c>
      <c r="B94" s="234">
        <v>8090</v>
      </c>
      <c r="C94" s="235" t="s">
        <v>389</v>
      </c>
      <c r="D94" s="236" t="s">
        <v>390</v>
      </c>
      <c r="E94" s="48"/>
      <c r="F94" s="48"/>
      <c r="G94" s="48"/>
    </row>
    <row r="95" spans="1:8" ht="19.5" customHeight="1" x14ac:dyDescent="0.2">
      <c r="A95" s="18">
        <v>7</v>
      </c>
      <c r="B95" s="234">
        <v>8525</v>
      </c>
      <c r="C95" s="235" t="s">
        <v>553</v>
      </c>
      <c r="D95" s="236" t="s">
        <v>423</v>
      </c>
      <c r="E95" s="50"/>
      <c r="F95" s="50"/>
      <c r="G95" s="50"/>
    </row>
    <row r="96" spans="1:8" ht="19.5" customHeight="1" x14ac:dyDescent="0.2">
      <c r="A96" s="18">
        <v>8</v>
      </c>
      <c r="B96" s="234">
        <v>8092</v>
      </c>
      <c r="C96" s="235" t="s">
        <v>393</v>
      </c>
      <c r="D96" s="236" t="s">
        <v>394</v>
      </c>
      <c r="E96" s="48"/>
      <c r="F96" s="48"/>
      <c r="G96" s="48"/>
    </row>
    <row r="97" spans="1:7" ht="19.5" customHeight="1" x14ac:dyDescent="0.2">
      <c r="A97" s="18">
        <v>9</v>
      </c>
      <c r="B97" s="234">
        <v>9032</v>
      </c>
      <c r="C97" s="235" t="s">
        <v>439</v>
      </c>
      <c r="D97" s="236" t="s">
        <v>440</v>
      </c>
      <c r="E97" s="50"/>
      <c r="F97" s="50"/>
      <c r="G97" s="50"/>
    </row>
    <row r="98" spans="1:7" ht="19.5" customHeight="1" x14ac:dyDescent="0.2">
      <c r="A98" s="18">
        <v>10</v>
      </c>
      <c r="B98" s="234">
        <v>8096</v>
      </c>
      <c r="C98" s="235" t="s">
        <v>397</v>
      </c>
      <c r="D98" s="236" t="s">
        <v>398</v>
      </c>
      <c r="E98" s="48"/>
      <c r="F98" s="48"/>
      <c r="G98" s="48"/>
    </row>
    <row r="99" spans="1:7" ht="19.5" customHeight="1" x14ac:dyDescent="0.2">
      <c r="A99" s="18">
        <v>11</v>
      </c>
      <c r="B99" s="234">
        <v>9037</v>
      </c>
      <c r="C99" s="235" t="s">
        <v>427</v>
      </c>
      <c r="D99" s="236" t="s">
        <v>428</v>
      </c>
      <c r="E99" s="63"/>
      <c r="F99" s="63"/>
      <c r="G99" s="63"/>
    </row>
    <row r="100" spans="1:7" ht="19.5" customHeight="1" x14ac:dyDescent="0.2">
      <c r="A100" s="18">
        <v>12</v>
      </c>
      <c r="B100" s="234">
        <v>9038</v>
      </c>
      <c r="C100" s="235" t="s">
        <v>425</v>
      </c>
      <c r="D100" s="236" t="s">
        <v>426</v>
      </c>
      <c r="E100" s="48"/>
      <c r="F100" s="48"/>
      <c r="G100" s="48"/>
    </row>
    <row r="101" spans="1:7" ht="19.5" customHeight="1" x14ac:dyDescent="0.2">
      <c r="A101" s="18">
        <v>13</v>
      </c>
      <c r="B101" s="234">
        <v>9040</v>
      </c>
      <c r="C101" s="235" t="s">
        <v>16</v>
      </c>
      <c r="D101" s="236" t="s">
        <v>429</v>
      </c>
      <c r="E101" s="50"/>
      <c r="F101" s="50"/>
      <c r="G101" s="50"/>
    </row>
    <row r="102" spans="1:7" ht="19.5" customHeight="1" x14ac:dyDescent="0.2">
      <c r="A102" s="18">
        <v>14</v>
      </c>
      <c r="B102" s="234">
        <v>9041</v>
      </c>
      <c r="C102" s="235" t="s">
        <v>569</v>
      </c>
      <c r="D102" s="236" t="s">
        <v>570</v>
      </c>
      <c r="E102" s="50"/>
      <c r="F102" s="50"/>
      <c r="G102" s="50"/>
    </row>
    <row r="103" spans="1:7" ht="19.5" customHeight="1" x14ac:dyDescent="0.2">
      <c r="A103" s="18">
        <v>15</v>
      </c>
      <c r="B103" s="234">
        <v>9042</v>
      </c>
      <c r="C103" s="235" t="s">
        <v>436</v>
      </c>
      <c r="D103" s="236" t="s">
        <v>437</v>
      </c>
      <c r="E103" s="48"/>
      <c r="F103" s="48"/>
      <c r="G103" s="48"/>
    </row>
    <row r="104" spans="1:7" ht="19.5" customHeight="1" x14ac:dyDescent="0.2">
      <c r="A104" s="18">
        <v>16</v>
      </c>
      <c r="B104" s="234">
        <v>8125</v>
      </c>
      <c r="C104" s="235" t="s">
        <v>401</v>
      </c>
      <c r="D104" s="236" t="s">
        <v>402</v>
      </c>
      <c r="E104" s="48"/>
      <c r="F104" s="48"/>
      <c r="G104" s="48"/>
    </row>
    <row r="105" spans="1:7" ht="19.5" customHeight="1" x14ac:dyDescent="0.2">
      <c r="A105" s="18">
        <v>17</v>
      </c>
      <c r="B105" s="234">
        <v>9048</v>
      </c>
      <c r="C105" s="235" t="s">
        <v>443</v>
      </c>
      <c r="D105" s="236" t="s">
        <v>444</v>
      </c>
      <c r="E105" s="48"/>
      <c r="F105" s="48"/>
      <c r="G105" s="48"/>
    </row>
    <row r="106" spans="1:7" ht="19.5" customHeight="1" x14ac:dyDescent="0.2">
      <c r="A106" s="18">
        <v>18</v>
      </c>
      <c r="B106" s="234">
        <v>8135</v>
      </c>
      <c r="C106" s="235" t="s">
        <v>405</v>
      </c>
      <c r="D106" s="236" t="s">
        <v>587</v>
      </c>
      <c r="E106" s="50"/>
      <c r="F106" s="50"/>
      <c r="G106" s="50"/>
    </row>
    <row r="107" spans="1:7" ht="19.5" customHeight="1" x14ac:dyDescent="0.2">
      <c r="A107" s="18">
        <v>19</v>
      </c>
      <c r="B107" s="234">
        <v>8136</v>
      </c>
      <c r="C107" s="235" t="s">
        <v>409</v>
      </c>
      <c r="D107" s="236" t="s">
        <v>410</v>
      </c>
      <c r="E107" s="48"/>
      <c r="F107" s="48"/>
      <c r="G107" s="48"/>
    </row>
    <row r="108" spans="1:7" ht="19.5" customHeight="1" x14ac:dyDescent="0.2">
      <c r="A108" s="18">
        <v>20</v>
      </c>
      <c r="B108" s="234">
        <v>9055</v>
      </c>
      <c r="C108" s="235" t="s">
        <v>434</v>
      </c>
      <c r="D108" s="236" t="s">
        <v>435</v>
      </c>
      <c r="E108" s="48"/>
      <c r="F108" s="48"/>
      <c r="G108" s="48"/>
    </row>
    <row r="109" spans="1:7" ht="19.5" customHeight="1" x14ac:dyDescent="0.2">
      <c r="A109" s="18">
        <v>21</v>
      </c>
      <c r="B109" s="234">
        <v>8152</v>
      </c>
      <c r="C109" s="235" t="s">
        <v>413</v>
      </c>
      <c r="D109" s="236" t="s">
        <v>414</v>
      </c>
      <c r="E109" s="48"/>
      <c r="F109" s="48"/>
      <c r="G109" s="48"/>
    </row>
    <row r="110" spans="1:7" ht="19.5" customHeight="1" x14ac:dyDescent="0.2">
      <c r="A110" s="18">
        <v>22</v>
      </c>
      <c r="B110" s="234">
        <v>9064</v>
      </c>
      <c r="C110" s="235" t="s">
        <v>378</v>
      </c>
      <c r="D110" s="236" t="s">
        <v>379</v>
      </c>
      <c r="E110" s="50"/>
      <c r="F110" s="50"/>
      <c r="G110" s="50"/>
    </row>
    <row r="111" spans="1:7" ht="19.5" customHeight="1" x14ac:dyDescent="0.2">
      <c r="A111" s="18">
        <v>23</v>
      </c>
      <c r="B111" s="234">
        <v>9066</v>
      </c>
      <c r="C111" s="235" t="s">
        <v>568</v>
      </c>
      <c r="D111" s="236" t="s">
        <v>26</v>
      </c>
      <c r="E111" s="50"/>
      <c r="F111" s="50"/>
      <c r="G111" s="50"/>
    </row>
    <row r="112" spans="1:7" ht="19.5" customHeight="1" x14ac:dyDescent="0.2">
      <c r="A112" s="18">
        <v>24</v>
      </c>
      <c r="B112" s="234">
        <v>9068</v>
      </c>
      <c r="C112" s="235" t="s">
        <v>274</v>
      </c>
      <c r="D112" s="236" t="s">
        <v>438</v>
      </c>
      <c r="E112" s="50"/>
      <c r="F112" s="50"/>
      <c r="G112" s="50"/>
    </row>
    <row r="113" spans="1:8" ht="19.5" customHeight="1" x14ac:dyDescent="0.2">
      <c r="A113" s="18">
        <v>25</v>
      </c>
      <c r="B113" s="234">
        <v>8174</v>
      </c>
      <c r="C113" s="235" t="s">
        <v>417</v>
      </c>
      <c r="D113" s="236" t="s">
        <v>418</v>
      </c>
      <c r="E113" s="50"/>
      <c r="F113" s="50"/>
      <c r="G113" s="50"/>
    </row>
    <row r="114" spans="1:8" ht="19.5" customHeight="1" x14ac:dyDescent="0.2">
      <c r="A114" s="18"/>
      <c r="B114" s="237"/>
      <c r="C114" s="238"/>
      <c r="D114" s="239"/>
      <c r="E114" s="50"/>
      <c r="F114" s="50"/>
      <c r="G114" s="50"/>
    </row>
    <row r="115" spans="1:8" ht="19.5" customHeight="1" x14ac:dyDescent="0.2">
      <c r="A115" s="18"/>
      <c r="B115" s="51"/>
      <c r="C115" s="52"/>
      <c r="D115" s="53"/>
      <c r="E115" s="48"/>
      <c r="F115" s="48"/>
      <c r="G115" s="48"/>
    </row>
    <row r="116" spans="1:8" ht="19.5" customHeight="1" x14ac:dyDescent="0.2">
      <c r="A116" s="18"/>
      <c r="B116" s="56"/>
      <c r="C116" s="52"/>
      <c r="D116" s="53"/>
      <c r="E116" s="50"/>
      <c r="F116" s="50"/>
      <c r="G116" s="50"/>
    </row>
    <row r="117" spans="1:8" ht="19.5" customHeight="1" x14ac:dyDescent="0.2">
      <c r="A117" s="18"/>
      <c r="B117" s="51"/>
      <c r="C117" s="52"/>
      <c r="D117" s="53"/>
      <c r="E117" s="50"/>
      <c r="F117" s="50"/>
      <c r="G117" s="50"/>
    </row>
    <row r="118" spans="1:8" ht="19.5" customHeight="1" x14ac:dyDescent="0.2">
      <c r="A118" s="18"/>
      <c r="B118" s="56"/>
      <c r="C118" s="52"/>
      <c r="D118" s="53"/>
      <c r="E118" s="50"/>
      <c r="F118" s="50"/>
      <c r="G118" s="50"/>
    </row>
    <row r="119" spans="1:8" ht="19.5" customHeight="1" x14ac:dyDescent="0.2">
      <c r="A119" s="20"/>
      <c r="B119" s="20"/>
      <c r="C119" s="21"/>
      <c r="D119" s="22"/>
      <c r="E119" s="68"/>
      <c r="F119" s="68"/>
      <c r="G119" s="68"/>
    </row>
    <row r="120" spans="1:8" ht="19.5" customHeight="1" x14ac:dyDescent="0.2">
      <c r="A120" s="327" t="s">
        <v>600</v>
      </c>
      <c r="B120" s="327"/>
      <c r="C120" s="327"/>
      <c r="D120" s="327"/>
      <c r="E120" s="327"/>
      <c r="F120" s="327"/>
      <c r="G120" s="327"/>
    </row>
    <row r="121" spans="1:8" ht="19.5" customHeight="1" x14ac:dyDescent="0.2">
      <c r="A121" s="328" t="s">
        <v>24</v>
      </c>
      <c r="B121" s="328"/>
      <c r="C121" s="328"/>
      <c r="D121" s="328"/>
      <c r="E121" s="328"/>
      <c r="F121" s="328"/>
      <c r="G121" s="328"/>
    </row>
    <row r="122" spans="1:8" ht="19.5" customHeight="1" x14ac:dyDescent="0.55000000000000004">
      <c r="A122" s="324" t="s">
        <v>599</v>
      </c>
      <c r="B122" s="324"/>
      <c r="C122" s="324"/>
      <c r="D122" s="324"/>
      <c r="E122" s="324"/>
      <c r="F122" s="324"/>
      <c r="G122" s="324"/>
      <c r="H122" s="324"/>
    </row>
    <row r="123" spans="1:8" s="67" customFormat="1" ht="19.5" customHeight="1" x14ac:dyDescent="0.2">
      <c r="A123" s="17" t="s">
        <v>12</v>
      </c>
      <c r="B123" s="17" t="s">
        <v>13</v>
      </c>
      <c r="C123" s="325" t="s">
        <v>0</v>
      </c>
      <c r="D123" s="326"/>
      <c r="E123" s="17" t="s">
        <v>14</v>
      </c>
      <c r="F123" s="17" t="s">
        <v>32</v>
      </c>
      <c r="G123" s="17" t="s">
        <v>33</v>
      </c>
    </row>
    <row r="124" spans="1:8" ht="19.5" customHeight="1" x14ac:dyDescent="0.2">
      <c r="A124" s="92">
        <v>1</v>
      </c>
      <c r="B124" s="234">
        <v>8011</v>
      </c>
      <c r="C124" s="235" t="s">
        <v>449</v>
      </c>
      <c r="D124" s="236" t="s">
        <v>450</v>
      </c>
      <c r="E124" s="65"/>
      <c r="F124" s="65"/>
      <c r="G124" s="65"/>
    </row>
    <row r="125" spans="1:8" ht="19.5" customHeight="1" x14ac:dyDescent="0.2">
      <c r="A125" s="92">
        <v>2</v>
      </c>
      <c r="B125" s="234">
        <v>8013</v>
      </c>
      <c r="C125" s="235" t="s">
        <v>292</v>
      </c>
      <c r="D125" s="236" t="s">
        <v>453</v>
      </c>
      <c r="E125" s="48"/>
      <c r="F125" s="48"/>
      <c r="G125" s="48"/>
    </row>
    <row r="126" spans="1:8" ht="19.5" customHeight="1" x14ac:dyDescent="0.2">
      <c r="A126" s="92">
        <v>3</v>
      </c>
      <c r="B126" s="234">
        <v>8021</v>
      </c>
      <c r="C126" s="235" t="s">
        <v>459</v>
      </c>
      <c r="D126" s="236" t="s">
        <v>588</v>
      </c>
      <c r="E126" s="50"/>
      <c r="F126" s="50"/>
      <c r="G126" s="50"/>
    </row>
    <row r="127" spans="1:8" ht="19.5" customHeight="1" x14ac:dyDescent="0.2">
      <c r="A127" s="92">
        <v>4</v>
      </c>
      <c r="B127" s="234">
        <v>9022</v>
      </c>
      <c r="C127" s="235" t="s">
        <v>529</v>
      </c>
      <c r="D127" s="236" t="s">
        <v>530</v>
      </c>
      <c r="E127" s="48"/>
      <c r="F127" s="48"/>
      <c r="G127" s="48"/>
    </row>
    <row r="128" spans="1:8" ht="19.5" customHeight="1" x14ac:dyDescent="0.2">
      <c r="A128" s="92">
        <v>5</v>
      </c>
      <c r="B128" s="234">
        <v>9024</v>
      </c>
      <c r="C128" s="235" t="s">
        <v>525</v>
      </c>
      <c r="D128" s="236" t="s">
        <v>526</v>
      </c>
      <c r="E128" s="48"/>
      <c r="F128" s="48"/>
      <c r="G128" s="48"/>
    </row>
    <row r="129" spans="1:7" ht="19.5" customHeight="1" x14ac:dyDescent="0.2">
      <c r="A129" s="92">
        <v>6</v>
      </c>
      <c r="B129" s="234">
        <v>9025</v>
      </c>
      <c r="C129" s="235" t="s">
        <v>129</v>
      </c>
      <c r="D129" s="236" t="s">
        <v>130</v>
      </c>
      <c r="E129" s="48"/>
      <c r="F129" s="48"/>
      <c r="G129" s="48"/>
    </row>
    <row r="130" spans="1:7" ht="19.5" customHeight="1" x14ac:dyDescent="0.2">
      <c r="A130" s="92">
        <v>7</v>
      </c>
      <c r="B130" s="234">
        <v>9026</v>
      </c>
      <c r="C130" s="235" t="s">
        <v>18</v>
      </c>
      <c r="D130" s="236" t="s">
        <v>543</v>
      </c>
      <c r="E130" s="50"/>
      <c r="F130" s="50"/>
      <c r="G130" s="50"/>
    </row>
    <row r="131" spans="1:7" ht="19.5" customHeight="1" x14ac:dyDescent="0.2">
      <c r="A131" s="92">
        <v>8</v>
      </c>
      <c r="B131" s="234">
        <v>9027</v>
      </c>
      <c r="C131" s="235" t="s">
        <v>536</v>
      </c>
      <c r="D131" s="236" t="s">
        <v>537</v>
      </c>
      <c r="E131" s="48"/>
      <c r="F131" s="48"/>
      <c r="G131" s="48"/>
    </row>
    <row r="132" spans="1:7" ht="19.5" customHeight="1" x14ac:dyDescent="0.2">
      <c r="A132" s="92">
        <v>9</v>
      </c>
      <c r="B132" s="234">
        <v>9028</v>
      </c>
      <c r="C132" s="235" t="s">
        <v>544</v>
      </c>
      <c r="D132" s="236" t="s">
        <v>545</v>
      </c>
      <c r="E132" s="48"/>
      <c r="F132" s="48"/>
      <c r="G132" s="48"/>
    </row>
    <row r="133" spans="1:7" ht="19.5" customHeight="1" x14ac:dyDescent="0.2">
      <c r="A133" s="92">
        <v>10</v>
      </c>
      <c r="B133" s="234">
        <v>8071</v>
      </c>
      <c r="C133" s="235" t="s">
        <v>559</v>
      </c>
      <c r="D133" s="236" t="s">
        <v>468</v>
      </c>
      <c r="E133" s="50"/>
      <c r="F133" s="50"/>
      <c r="G133" s="50"/>
    </row>
    <row r="134" spans="1:7" ht="19.5" customHeight="1" x14ac:dyDescent="0.2">
      <c r="A134" s="92">
        <v>11</v>
      </c>
      <c r="B134" s="234">
        <v>8072</v>
      </c>
      <c r="C134" s="235" t="s">
        <v>560</v>
      </c>
      <c r="D134" s="236" t="s">
        <v>472</v>
      </c>
      <c r="E134" s="50"/>
      <c r="F134" s="50"/>
      <c r="G134" s="50"/>
    </row>
    <row r="135" spans="1:7" ht="19.5" customHeight="1" x14ac:dyDescent="0.2">
      <c r="A135" s="92">
        <v>12</v>
      </c>
      <c r="B135" s="234">
        <v>8078</v>
      </c>
      <c r="C135" s="235" t="s">
        <v>561</v>
      </c>
      <c r="D135" s="236" t="s">
        <v>15</v>
      </c>
      <c r="E135" s="48"/>
      <c r="F135" s="48"/>
      <c r="G135" s="48"/>
    </row>
    <row r="136" spans="1:7" ht="19.5" customHeight="1" x14ac:dyDescent="0.2">
      <c r="A136" s="92">
        <v>13</v>
      </c>
      <c r="B136" s="234">
        <v>8083</v>
      </c>
      <c r="C136" s="235" t="s">
        <v>478</v>
      </c>
      <c r="D136" s="236" t="s">
        <v>479</v>
      </c>
      <c r="E136" s="48"/>
      <c r="F136" s="48"/>
      <c r="G136" s="48"/>
    </row>
    <row r="137" spans="1:7" ht="19.5" customHeight="1" x14ac:dyDescent="0.2">
      <c r="A137" s="92">
        <v>14</v>
      </c>
      <c r="B137" s="234">
        <v>8087</v>
      </c>
      <c r="C137" s="235" t="s">
        <v>548</v>
      </c>
      <c r="D137" s="236" t="s">
        <v>483</v>
      </c>
      <c r="E137" s="48"/>
      <c r="F137" s="48"/>
      <c r="G137" s="48"/>
    </row>
    <row r="138" spans="1:7" ht="19.5" customHeight="1" x14ac:dyDescent="0.2">
      <c r="A138" s="92">
        <v>15</v>
      </c>
      <c r="B138" s="234">
        <v>8093</v>
      </c>
      <c r="C138" s="235" t="s">
        <v>490</v>
      </c>
      <c r="D138" s="236" t="s">
        <v>491</v>
      </c>
      <c r="E138" s="48"/>
      <c r="F138" s="48"/>
      <c r="G138" s="48"/>
    </row>
    <row r="139" spans="1:7" ht="19.5" customHeight="1" x14ac:dyDescent="0.2">
      <c r="A139" s="92">
        <v>16</v>
      </c>
      <c r="B139" s="234">
        <v>8105</v>
      </c>
      <c r="C139" s="235" t="s">
        <v>494</v>
      </c>
      <c r="D139" s="236" t="s">
        <v>495</v>
      </c>
      <c r="E139" s="50"/>
      <c r="F139" s="50"/>
      <c r="G139" s="50"/>
    </row>
    <row r="140" spans="1:7" ht="19.5" customHeight="1" x14ac:dyDescent="0.2">
      <c r="A140" s="92">
        <v>17</v>
      </c>
      <c r="B140" s="234">
        <v>8114</v>
      </c>
      <c r="C140" s="235" t="s">
        <v>498</v>
      </c>
      <c r="D140" s="236" t="s">
        <v>499</v>
      </c>
      <c r="E140" s="50"/>
      <c r="F140" s="50"/>
      <c r="G140" s="50"/>
    </row>
    <row r="141" spans="1:7" ht="19.5" customHeight="1" x14ac:dyDescent="0.2">
      <c r="A141" s="92">
        <v>18</v>
      </c>
      <c r="B141" s="234">
        <v>7830</v>
      </c>
      <c r="C141" s="235" t="s">
        <v>446</v>
      </c>
      <c r="D141" s="236" t="s">
        <v>84</v>
      </c>
      <c r="E141" s="50"/>
      <c r="F141" s="50"/>
      <c r="G141" s="50"/>
    </row>
    <row r="142" spans="1:7" ht="19.5" customHeight="1" x14ac:dyDescent="0.2">
      <c r="A142" s="92">
        <v>19</v>
      </c>
      <c r="B142" s="234">
        <v>8034</v>
      </c>
      <c r="C142" s="235" t="s">
        <v>547</v>
      </c>
      <c r="D142" s="236" t="s">
        <v>464</v>
      </c>
      <c r="E142" s="50"/>
      <c r="F142" s="50"/>
      <c r="G142" s="50"/>
    </row>
    <row r="143" spans="1:7" ht="19.5" customHeight="1" x14ac:dyDescent="0.2">
      <c r="A143" s="92">
        <v>20</v>
      </c>
      <c r="B143" s="234">
        <v>8123</v>
      </c>
      <c r="C143" s="235" t="s">
        <v>502</v>
      </c>
      <c r="D143" s="236" t="s">
        <v>503</v>
      </c>
      <c r="E143" s="50"/>
      <c r="F143" s="50"/>
      <c r="G143" s="50"/>
    </row>
    <row r="144" spans="1:7" ht="19.5" customHeight="1" x14ac:dyDescent="0.2">
      <c r="A144" s="92">
        <v>21</v>
      </c>
      <c r="B144" s="234">
        <v>9046</v>
      </c>
      <c r="C144" s="235" t="s">
        <v>540</v>
      </c>
      <c r="D144" s="236" t="s">
        <v>541</v>
      </c>
      <c r="E144" s="50"/>
      <c r="F144" s="50"/>
      <c r="G144" s="50"/>
    </row>
    <row r="145" spans="1:7" ht="19.5" customHeight="1" x14ac:dyDescent="0.2">
      <c r="A145" s="92">
        <v>22</v>
      </c>
      <c r="B145" s="234">
        <v>9049</v>
      </c>
      <c r="C145" s="235" t="s">
        <v>573</v>
      </c>
      <c r="D145" s="239"/>
      <c r="E145" s="50"/>
      <c r="F145" s="50"/>
      <c r="G145" s="50"/>
    </row>
    <row r="146" spans="1:7" ht="19.5" customHeight="1" x14ac:dyDescent="0.2">
      <c r="A146" s="92">
        <v>23</v>
      </c>
      <c r="B146" s="234">
        <v>8237</v>
      </c>
      <c r="C146" s="235" t="s">
        <v>518</v>
      </c>
      <c r="D146" s="236" t="s">
        <v>141</v>
      </c>
      <c r="E146" s="50"/>
      <c r="F146" s="50"/>
      <c r="G146" s="50"/>
    </row>
    <row r="147" spans="1:7" ht="19.5" customHeight="1" x14ac:dyDescent="0.2">
      <c r="A147" s="92">
        <v>24</v>
      </c>
      <c r="B147" s="234">
        <v>8809</v>
      </c>
      <c r="C147" s="235" t="s">
        <v>522</v>
      </c>
      <c r="D147" s="236" t="s">
        <v>138</v>
      </c>
      <c r="E147" s="50"/>
      <c r="F147" s="50"/>
      <c r="G147" s="50"/>
    </row>
    <row r="148" spans="1:7" ht="19.5" customHeight="1" x14ac:dyDescent="0.2">
      <c r="A148" s="92">
        <v>25</v>
      </c>
      <c r="B148" s="234">
        <v>9057</v>
      </c>
      <c r="C148" s="235" t="s">
        <v>571</v>
      </c>
      <c r="D148" s="236" t="s">
        <v>572</v>
      </c>
      <c r="E148" s="50"/>
      <c r="F148" s="50"/>
      <c r="G148" s="50"/>
    </row>
    <row r="149" spans="1:7" ht="19.5" customHeight="1" x14ac:dyDescent="0.2">
      <c r="A149" s="92">
        <v>26</v>
      </c>
      <c r="B149" s="234">
        <v>8161</v>
      </c>
      <c r="C149" s="235" t="s">
        <v>506</v>
      </c>
      <c r="D149" s="236" t="s">
        <v>507</v>
      </c>
      <c r="E149" s="50"/>
      <c r="F149" s="50"/>
      <c r="G149" s="50"/>
    </row>
    <row r="150" spans="1:7" ht="19.5" customHeight="1" x14ac:dyDescent="0.2">
      <c r="A150" s="92">
        <v>27</v>
      </c>
      <c r="B150" s="234">
        <v>9062</v>
      </c>
      <c r="C150" s="235" t="s">
        <v>557</v>
      </c>
      <c r="D150" s="236" t="s">
        <v>535</v>
      </c>
      <c r="E150" s="50"/>
      <c r="F150" s="50"/>
      <c r="G150" s="50"/>
    </row>
    <row r="151" spans="1:7" ht="19.5" customHeight="1" x14ac:dyDescent="0.2">
      <c r="A151" s="92">
        <v>28</v>
      </c>
      <c r="B151" s="234">
        <v>8165</v>
      </c>
      <c r="C151" s="235" t="s">
        <v>510</v>
      </c>
      <c r="D151" s="236" t="s">
        <v>511</v>
      </c>
      <c r="E151" s="48"/>
      <c r="F151" s="48"/>
      <c r="G151" s="48"/>
    </row>
    <row r="152" spans="1:7" ht="19.5" customHeight="1" x14ac:dyDescent="0.2">
      <c r="A152" s="92">
        <v>29</v>
      </c>
      <c r="B152" s="234">
        <v>8173</v>
      </c>
      <c r="C152" s="235" t="s">
        <v>514</v>
      </c>
      <c r="D152" s="236" t="s">
        <v>589</v>
      </c>
      <c r="E152" s="48"/>
      <c r="F152" s="48"/>
      <c r="G152" s="48"/>
    </row>
    <row r="153" spans="1:7" ht="19.5" customHeight="1" x14ac:dyDescent="0.2">
      <c r="A153" s="92"/>
      <c r="B153" s="237"/>
      <c r="C153" s="238"/>
      <c r="D153" s="239"/>
      <c r="E153" s="48"/>
      <c r="F153" s="48"/>
      <c r="G153" s="48"/>
    </row>
    <row r="154" spans="1:7" ht="19.5" customHeight="1" x14ac:dyDescent="0.2">
      <c r="A154" s="92"/>
      <c r="B154" s="237"/>
      <c r="C154" s="238"/>
      <c r="D154" s="239"/>
      <c r="E154" s="48"/>
      <c r="F154" s="48"/>
      <c r="G154" s="48"/>
    </row>
    <row r="155" spans="1:7" ht="19.5" customHeight="1" x14ac:dyDescent="0.2">
      <c r="A155" s="92"/>
      <c r="B155" s="237"/>
      <c r="C155" s="238"/>
      <c r="D155" s="239"/>
      <c r="E155" s="48"/>
      <c r="F155" s="48"/>
      <c r="G155" s="48"/>
    </row>
    <row r="156" spans="1:7" ht="19.5" customHeight="1" x14ac:dyDescent="0.2">
      <c r="A156" s="92"/>
      <c r="B156" s="237"/>
      <c r="C156" s="238"/>
      <c r="D156" s="239"/>
      <c r="E156" s="48"/>
      <c r="F156" s="48"/>
      <c r="G156" s="48"/>
    </row>
    <row r="157" spans="1:7" ht="19.5" customHeight="1" x14ac:dyDescent="0.2">
      <c r="A157" s="18"/>
      <c r="B157" s="51"/>
      <c r="C157" s="52"/>
      <c r="D157" s="53"/>
      <c r="E157" s="50"/>
      <c r="F157" s="50"/>
      <c r="G157" s="50"/>
    </row>
    <row r="158" spans="1:7" ht="19.5" customHeight="1" x14ac:dyDescent="0.2">
      <c r="A158" s="18"/>
      <c r="B158" s="51"/>
      <c r="C158" s="54"/>
      <c r="D158" s="55"/>
      <c r="E158" s="50"/>
      <c r="F158" s="50"/>
      <c r="G158" s="50"/>
    </row>
    <row r="159" spans="1:7" ht="19.5" customHeight="1" x14ac:dyDescent="0.2">
      <c r="A159" s="20"/>
      <c r="B159" s="20"/>
      <c r="C159" s="21"/>
      <c r="D159" s="22"/>
      <c r="E159" s="68"/>
      <c r="F159" s="68"/>
      <c r="G159" s="68"/>
    </row>
  </sheetData>
  <mergeCells count="16">
    <mergeCell ref="A87:H87"/>
    <mergeCell ref="A46:G46"/>
    <mergeCell ref="C48:D48"/>
    <mergeCell ref="A85:G85"/>
    <mergeCell ref="A86:G86"/>
    <mergeCell ref="A47:H47"/>
    <mergeCell ref="A1:G1"/>
    <mergeCell ref="A2:G2"/>
    <mergeCell ref="C4:D4"/>
    <mergeCell ref="A45:G45"/>
    <mergeCell ref="A3:H3"/>
    <mergeCell ref="A120:G120"/>
    <mergeCell ref="A121:G121"/>
    <mergeCell ref="C123:D123"/>
    <mergeCell ref="C88:D88"/>
    <mergeCell ref="A122:H122"/>
  </mergeCells>
  <pageMargins left="0.31496062992125984" right="0" top="0.35433070866141736" bottom="0.15748031496062992" header="0.11811023622047245" footer="0.11811023622047245"/>
  <pageSetup paperSize="9" scale="94" orientation="portrait" r:id="rId1"/>
  <rowBreaks count="3" manualBreakCount="3">
    <brk id="44" max="16383" man="1"/>
    <brk id="84" max="16383" man="1"/>
    <brk id="11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9"/>
  <sheetViews>
    <sheetView tabSelected="1" view="pageBreakPreview" zoomScaleSheetLayoutView="100" workbookViewId="0">
      <selection activeCell="F19" sqref="F19"/>
    </sheetView>
  </sheetViews>
  <sheetFormatPr defaultRowHeight="19.5" customHeight="1" x14ac:dyDescent="0.2"/>
  <cols>
    <col min="1" max="1" width="4.875" style="29" customWidth="1"/>
    <col min="2" max="2" width="10.5" style="29" customWidth="1"/>
    <col min="3" max="3" width="20.125" style="29" customWidth="1"/>
    <col min="4" max="4" width="17.25" style="29" customWidth="1"/>
    <col min="5" max="6" width="4.75" style="29" customWidth="1"/>
    <col min="7" max="14" width="4.75" style="34" customWidth="1"/>
    <col min="15" max="16384" width="9" style="34"/>
  </cols>
  <sheetData>
    <row r="1" spans="1:15" s="29" customFormat="1" ht="26.25" customHeight="1" x14ac:dyDescent="0.2">
      <c r="A1" s="16" t="s">
        <v>665</v>
      </c>
      <c r="B1" s="28"/>
      <c r="C1" s="28"/>
      <c r="D1" s="28" t="s">
        <v>7</v>
      </c>
      <c r="I1" s="29" t="s">
        <v>8</v>
      </c>
      <c r="M1" s="30">
        <v>35</v>
      </c>
      <c r="N1" s="29" t="s">
        <v>9</v>
      </c>
      <c r="O1" s="16"/>
    </row>
    <row r="2" spans="1:15" s="29" customFormat="1" ht="19.5" customHeight="1" x14ac:dyDescent="0.2">
      <c r="A2" s="28" t="s">
        <v>666</v>
      </c>
      <c r="B2" s="28"/>
      <c r="C2" s="28"/>
      <c r="D2" s="28"/>
      <c r="I2" s="29" t="s">
        <v>10</v>
      </c>
      <c r="M2" s="30">
        <v>3</v>
      </c>
      <c r="N2" s="29" t="s">
        <v>9</v>
      </c>
      <c r="O2" s="16"/>
    </row>
    <row r="3" spans="1:15" s="29" customFormat="1" ht="19.5" customHeight="1" x14ac:dyDescent="0.2">
      <c r="A3" s="28" t="s">
        <v>590</v>
      </c>
      <c r="B3" s="28"/>
      <c r="C3" s="28"/>
      <c r="D3" s="28"/>
      <c r="I3" s="29" t="s">
        <v>11</v>
      </c>
      <c r="M3" s="30">
        <v>32</v>
      </c>
      <c r="N3" s="29" t="s">
        <v>9</v>
      </c>
      <c r="O3" s="31"/>
    </row>
    <row r="4" spans="1:15" s="29" customFormat="1" ht="20.100000000000001" customHeight="1" x14ac:dyDescent="0.2">
      <c r="A4" s="70" t="s">
        <v>12</v>
      </c>
      <c r="B4" s="70" t="s">
        <v>13</v>
      </c>
      <c r="C4" s="329" t="s">
        <v>0</v>
      </c>
      <c r="D4" s="329"/>
      <c r="E4" s="32"/>
      <c r="F4" s="32"/>
      <c r="G4" s="32"/>
      <c r="H4" s="32"/>
      <c r="I4" s="32"/>
      <c r="J4" s="32"/>
      <c r="K4" s="32"/>
      <c r="L4" s="32"/>
      <c r="M4" s="32"/>
      <c r="N4" s="32"/>
      <c r="O4" s="31"/>
    </row>
    <row r="5" spans="1:15" ht="20.100000000000001" customHeight="1" x14ac:dyDescent="0.55000000000000004">
      <c r="A5" s="97">
        <v>1</v>
      </c>
      <c r="B5" s="215">
        <v>8024</v>
      </c>
      <c r="C5" s="221" t="s">
        <v>178</v>
      </c>
      <c r="D5" s="218" t="s">
        <v>179</v>
      </c>
      <c r="E5" s="6"/>
      <c r="F5" s="13"/>
      <c r="G5" s="33"/>
      <c r="H5" s="33"/>
      <c r="I5" s="33"/>
      <c r="J5" s="33"/>
      <c r="K5" s="33"/>
      <c r="L5" s="33"/>
      <c r="M5" s="33"/>
      <c r="N5" s="33"/>
    </row>
    <row r="6" spans="1:15" ht="20.100000000000001" customHeight="1" x14ac:dyDescent="0.55000000000000004">
      <c r="A6" s="8">
        <v>2</v>
      </c>
      <c r="B6" s="30">
        <v>8030</v>
      </c>
      <c r="C6" s="255" t="s">
        <v>601</v>
      </c>
      <c r="D6" s="256" t="s">
        <v>183</v>
      </c>
      <c r="E6" s="9"/>
      <c r="F6" s="14"/>
      <c r="G6" s="35"/>
      <c r="H6" s="35"/>
      <c r="I6" s="35"/>
      <c r="J6" s="35"/>
      <c r="K6" s="35"/>
      <c r="L6" s="35"/>
      <c r="M6" s="35"/>
      <c r="N6" s="35"/>
      <c r="O6" s="81" t="s">
        <v>634</v>
      </c>
    </row>
    <row r="7" spans="1:15" ht="20.100000000000001" customHeight="1" x14ac:dyDescent="0.55000000000000004">
      <c r="A7" s="92">
        <v>3</v>
      </c>
      <c r="B7" s="216">
        <v>9017</v>
      </c>
      <c r="C7" s="222" t="s">
        <v>356</v>
      </c>
      <c r="D7" s="219" t="s">
        <v>357</v>
      </c>
      <c r="E7" s="43"/>
      <c r="F7" s="44"/>
      <c r="G7" s="45"/>
      <c r="H7" s="45"/>
      <c r="I7" s="45"/>
      <c r="J7" s="45"/>
      <c r="K7" s="45"/>
      <c r="L7" s="45"/>
      <c r="M7" s="45"/>
      <c r="N7" s="45"/>
    </row>
    <row r="8" spans="1:15" ht="20.100000000000001" customHeight="1" x14ac:dyDescent="0.55000000000000004">
      <c r="A8" s="8">
        <v>4</v>
      </c>
      <c r="B8" s="216">
        <v>8098</v>
      </c>
      <c r="C8" s="222" t="s">
        <v>190</v>
      </c>
      <c r="D8" s="219" t="s">
        <v>191</v>
      </c>
      <c r="E8" s="9"/>
      <c r="F8" s="14"/>
      <c r="G8" s="35"/>
      <c r="H8" s="35"/>
      <c r="I8" s="35"/>
      <c r="J8" s="35"/>
      <c r="K8" s="35"/>
      <c r="L8" s="35"/>
      <c r="M8" s="35"/>
      <c r="N8" s="35"/>
    </row>
    <row r="9" spans="1:15" ht="20.100000000000001" customHeight="1" x14ac:dyDescent="0.55000000000000004">
      <c r="A9" s="8">
        <v>5</v>
      </c>
      <c r="B9" s="216">
        <v>8099</v>
      </c>
      <c r="C9" s="222" t="s">
        <v>194</v>
      </c>
      <c r="D9" s="219" t="s">
        <v>195</v>
      </c>
      <c r="E9" s="9"/>
      <c r="F9" s="14"/>
      <c r="G9" s="35"/>
      <c r="H9" s="35"/>
      <c r="I9" s="35"/>
      <c r="J9" s="35"/>
      <c r="K9" s="35"/>
      <c r="L9" s="35"/>
      <c r="M9" s="35"/>
      <c r="N9" s="35"/>
    </row>
    <row r="10" spans="1:15" ht="20.100000000000001" customHeight="1" x14ac:dyDescent="0.55000000000000004">
      <c r="A10" s="92">
        <v>6</v>
      </c>
      <c r="B10" s="216">
        <v>8101</v>
      </c>
      <c r="C10" s="222" t="s">
        <v>198</v>
      </c>
      <c r="D10" s="219" t="s">
        <v>199</v>
      </c>
      <c r="E10" s="9"/>
      <c r="F10" s="14"/>
      <c r="G10" s="35"/>
      <c r="H10" s="35"/>
      <c r="I10" s="35"/>
      <c r="J10" s="35"/>
      <c r="K10" s="35"/>
      <c r="L10" s="35"/>
      <c r="M10" s="35"/>
      <c r="N10" s="35"/>
    </row>
    <row r="11" spans="1:15" ht="20.100000000000001" customHeight="1" x14ac:dyDescent="0.55000000000000004">
      <c r="A11" s="8">
        <v>7</v>
      </c>
      <c r="B11" s="216">
        <v>8106</v>
      </c>
      <c r="C11" s="222" t="s">
        <v>202</v>
      </c>
      <c r="D11" s="219" t="s">
        <v>203</v>
      </c>
      <c r="E11" s="9"/>
      <c r="F11" s="14"/>
      <c r="G11" s="35"/>
      <c r="H11" s="35"/>
      <c r="I11" s="35"/>
      <c r="J11" s="35"/>
      <c r="K11" s="35"/>
      <c r="L11" s="35"/>
      <c r="M11" s="35"/>
      <c r="N11" s="35"/>
    </row>
    <row r="12" spans="1:15" ht="20.100000000000001" customHeight="1" x14ac:dyDescent="0.55000000000000004">
      <c r="A12" s="8">
        <v>8</v>
      </c>
      <c r="B12" s="216">
        <v>9036</v>
      </c>
      <c r="C12" s="222" t="s">
        <v>554</v>
      </c>
      <c r="D12" s="219" t="s">
        <v>39</v>
      </c>
      <c r="E12" s="9"/>
      <c r="F12" s="14"/>
      <c r="G12" s="35"/>
      <c r="H12" s="35"/>
      <c r="I12" s="35"/>
      <c r="J12" s="35"/>
      <c r="K12" s="35"/>
      <c r="L12" s="35"/>
      <c r="M12" s="35"/>
      <c r="N12" s="35"/>
    </row>
    <row r="13" spans="1:15" ht="20.100000000000001" customHeight="1" x14ac:dyDescent="0.55000000000000004">
      <c r="A13" s="92">
        <v>9</v>
      </c>
      <c r="B13" s="216">
        <v>9039</v>
      </c>
      <c r="C13" s="222" t="s">
        <v>285</v>
      </c>
      <c r="D13" s="219" t="s">
        <v>286</v>
      </c>
      <c r="E13" s="9"/>
      <c r="F13" s="14"/>
      <c r="G13" s="35"/>
      <c r="H13" s="35"/>
      <c r="I13" s="35"/>
      <c r="J13" s="35"/>
      <c r="K13" s="35"/>
      <c r="L13" s="35"/>
      <c r="M13" s="35"/>
      <c r="N13" s="35"/>
    </row>
    <row r="14" spans="1:15" ht="20.100000000000001" customHeight="1" x14ac:dyDescent="0.55000000000000004">
      <c r="A14" s="8">
        <v>10</v>
      </c>
      <c r="B14" s="216">
        <v>8112</v>
      </c>
      <c r="C14" s="222" t="s">
        <v>206</v>
      </c>
      <c r="D14" s="219" t="s">
        <v>207</v>
      </c>
      <c r="E14" s="9"/>
      <c r="F14" s="14"/>
      <c r="G14" s="35"/>
      <c r="H14" s="35"/>
      <c r="I14" s="35"/>
      <c r="J14" s="35"/>
      <c r="K14" s="35"/>
      <c r="L14" s="35"/>
      <c r="M14" s="35"/>
      <c r="N14" s="35"/>
    </row>
    <row r="15" spans="1:15" ht="20.100000000000001" customHeight="1" x14ac:dyDescent="0.55000000000000004">
      <c r="A15" s="8">
        <v>11</v>
      </c>
      <c r="B15" s="216">
        <v>8115</v>
      </c>
      <c r="C15" s="222" t="s">
        <v>210</v>
      </c>
      <c r="D15" s="219" t="s">
        <v>211</v>
      </c>
      <c r="E15" s="9"/>
      <c r="F15" s="14"/>
      <c r="G15" s="35"/>
      <c r="H15" s="35"/>
      <c r="I15" s="35"/>
      <c r="J15" s="35"/>
      <c r="K15" s="35"/>
      <c r="L15" s="35"/>
      <c r="M15" s="35"/>
      <c r="N15" s="35"/>
    </row>
    <row r="16" spans="1:15" ht="20.100000000000001" customHeight="1" x14ac:dyDescent="0.55000000000000004">
      <c r="A16" s="92">
        <v>12</v>
      </c>
      <c r="B16" s="216">
        <v>9043</v>
      </c>
      <c r="C16" s="222" t="s">
        <v>136</v>
      </c>
      <c r="D16" s="219" t="s">
        <v>280</v>
      </c>
      <c r="E16" s="9"/>
      <c r="F16" s="14"/>
      <c r="G16" s="35"/>
      <c r="H16" s="35"/>
      <c r="I16" s="35"/>
      <c r="J16" s="35"/>
      <c r="K16" s="35"/>
      <c r="L16" s="35"/>
      <c r="M16" s="35"/>
      <c r="N16" s="35"/>
    </row>
    <row r="17" spans="1:14" ht="20.100000000000001" customHeight="1" x14ac:dyDescent="0.55000000000000004">
      <c r="A17" s="8">
        <v>13</v>
      </c>
      <c r="B17" s="216">
        <v>8126</v>
      </c>
      <c r="C17" s="222" t="s">
        <v>214</v>
      </c>
      <c r="D17" s="219" t="s">
        <v>215</v>
      </c>
      <c r="E17" s="9"/>
      <c r="F17" s="14"/>
      <c r="G17" s="35"/>
      <c r="H17" s="35"/>
      <c r="I17" s="35"/>
      <c r="J17" s="35"/>
      <c r="K17" s="35"/>
      <c r="L17" s="35"/>
      <c r="M17" s="35"/>
      <c r="N17" s="35"/>
    </row>
    <row r="18" spans="1:14" ht="20.100000000000001" customHeight="1" x14ac:dyDescent="0.55000000000000004">
      <c r="A18" s="8">
        <v>14</v>
      </c>
      <c r="B18" s="216">
        <v>8128</v>
      </c>
      <c r="C18" s="222" t="s">
        <v>218</v>
      </c>
      <c r="D18" s="219" t="s">
        <v>219</v>
      </c>
      <c r="E18" s="9"/>
      <c r="F18" s="14"/>
      <c r="G18" s="35"/>
      <c r="H18" s="35"/>
      <c r="I18" s="35"/>
      <c r="J18" s="35"/>
      <c r="K18" s="35"/>
      <c r="L18" s="35"/>
      <c r="M18" s="35"/>
      <c r="N18" s="35"/>
    </row>
    <row r="19" spans="1:14" ht="20.100000000000001" customHeight="1" x14ac:dyDescent="0.55000000000000004">
      <c r="A19" s="92">
        <v>15</v>
      </c>
      <c r="B19" s="216">
        <v>8129</v>
      </c>
      <c r="C19" s="222" t="s">
        <v>222</v>
      </c>
      <c r="D19" s="219" t="s">
        <v>223</v>
      </c>
      <c r="E19" s="9"/>
      <c r="F19" s="14"/>
      <c r="G19" s="35"/>
      <c r="H19" s="35"/>
      <c r="I19" s="35"/>
      <c r="J19" s="35"/>
      <c r="K19" s="35"/>
      <c r="L19" s="35"/>
      <c r="M19" s="35"/>
      <c r="N19" s="35"/>
    </row>
    <row r="20" spans="1:14" ht="20.100000000000001" customHeight="1" x14ac:dyDescent="0.55000000000000004">
      <c r="A20" s="8">
        <v>16</v>
      </c>
      <c r="B20" s="216">
        <v>8132</v>
      </c>
      <c r="C20" s="222" t="s">
        <v>549</v>
      </c>
      <c r="D20" s="219" t="s">
        <v>227</v>
      </c>
      <c r="E20" s="9"/>
      <c r="F20" s="14"/>
      <c r="G20" s="35"/>
      <c r="H20" s="35"/>
      <c r="I20" s="35"/>
      <c r="J20" s="35"/>
      <c r="K20" s="35"/>
      <c r="L20" s="35"/>
      <c r="M20" s="35"/>
      <c r="N20" s="35"/>
    </row>
    <row r="21" spans="1:14" ht="20.100000000000001" customHeight="1" x14ac:dyDescent="0.55000000000000004">
      <c r="A21" s="8">
        <v>17</v>
      </c>
      <c r="B21" s="216">
        <v>8133</v>
      </c>
      <c r="C21" s="222" t="s">
        <v>550</v>
      </c>
      <c r="D21" s="219" t="s">
        <v>231</v>
      </c>
      <c r="E21" s="9"/>
      <c r="F21" s="14"/>
      <c r="G21" s="35"/>
      <c r="H21" s="35"/>
      <c r="I21" s="35"/>
      <c r="J21" s="35"/>
      <c r="K21" s="35"/>
      <c r="L21" s="35"/>
      <c r="M21" s="35"/>
      <c r="N21" s="35"/>
    </row>
    <row r="22" spans="1:14" ht="20.100000000000001" customHeight="1" x14ac:dyDescent="0.55000000000000004">
      <c r="A22" s="92">
        <v>18</v>
      </c>
      <c r="B22" s="216">
        <v>9051</v>
      </c>
      <c r="C22" s="222" t="s">
        <v>556</v>
      </c>
      <c r="D22" s="219" t="s">
        <v>284</v>
      </c>
      <c r="E22" s="9"/>
      <c r="F22" s="14"/>
      <c r="G22" s="35"/>
      <c r="H22" s="35"/>
      <c r="I22" s="35"/>
      <c r="J22" s="35"/>
      <c r="K22" s="35"/>
      <c r="L22" s="35"/>
      <c r="M22" s="35"/>
      <c r="N22" s="35"/>
    </row>
    <row r="23" spans="1:14" ht="20.100000000000001" customHeight="1" x14ac:dyDescent="0.55000000000000004">
      <c r="A23" s="8">
        <v>19</v>
      </c>
      <c r="B23" s="216">
        <v>8137</v>
      </c>
      <c r="C23" s="222" t="s">
        <v>234</v>
      </c>
      <c r="D23" s="219" t="s">
        <v>235</v>
      </c>
      <c r="E23" s="9"/>
      <c r="F23" s="14"/>
      <c r="G23" s="35"/>
      <c r="H23" s="35"/>
      <c r="I23" s="35"/>
      <c r="J23" s="35"/>
      <c r="K23" s="35"/>
      <c r="L23" s="35"/>
      <c r="M23" s="35"/>
      <c r="N23" s="35"/>
    </row>
    <row r="24" spans="1:14" ht="20.100000000000001" customHeight="1" x14ac:dyDescent="0.55000000000000004">
      <c r="A24" s="8">
        <v>20</v>
      </c>
      <c r="B24" s="216">
        <v>8510</v>
      </c>
      <c r="C24" s="222" t="s">
        <v>266</v>
      </c>
      <c r="D24" s="219" t="s">
        <v>267</v>
      </c>
      <c r="E24" s="9"/>
      <c r="F24" s="14"/>
      <c r="G24" s="35"/>
      <c r="H24" s="35"/>
      <c r="I24" s="35"/>
      <c r="J24" s="35"/>
      <c r="K24" s="35"/>
      <c r="L24" s="35"/>
      <c r="M24" s="35"/>
      <c r="N24" s="35"/>
    </row>
    <row r="25" spans="1:14" ht="20.100000000000001" customHeight="1" x14ac:dyDescent="0.55000000000000004">
      <c r="A25" s="92">
        <v>21</v>
      </c>
      <c r="B25" s="216">
        <v>8146</v>
      </c>
      <c r="C25" s="222" t="s">
        <v>238</v>
      </c>
      <c r="D25" s="219" t="s">
        <v>239</v>
      </c>
      <c r="E25" s="9"/>
      <c r="F25" s="14"/>
      <c r="G25" s="35"/>
      <c r="H25" s="35"/>
      <c r="I25" s="35"/>
      <c r="J25" s="35"/>
      <c r="K25" s="35"/>
      <c r="L25" s="35"/>
      <c r="M25" s="35"/>
      <c r="N25" s="35"/>
    </row>
    <row r="26" spans="1:14" ht="20.100000000000001" customHeight="1" x14ac:dyDescent="0.55000000000000004">
      <c r="A26" s="8">
        <v>22</v>
      </c>
      <c r="B26" s="216">
        <v>8147</v>
      </c>
      <c r="C26" s="222" t="s">
        <v>242</v>
      </c>
      <c r="D26" s="219" t="s">
        <v>243</v>
      </c>
      <c r="E26" s="9"/>
      <c r="F26" s="14"/>
      <c r="G26" s="35"/>
      <c r="H26" s="35"/>
      <c r="I26" s="35"/>
      <c r="J26" s="35"/>
      <c r="K26" s="35"/>
      <c r="L26" s="35"/>
      <c r="M26" s="35"/>
      <c r="N26" s="35"/>
    </row>
    <row r="27" spans="1:14" ht="20.100000000000001" customHeight="1" x14ac:dyDescent="0.55000000000000004">
      <c r="A27" s="8">
        <v>23</v>
      </c>
      <c r="B27" s="216">
        <v>9053</v>
      </c>
      <c r="C27" s="222" t="s">
        <v>287</v>
      </c>
      <c r="D27" s="219" t="s">
        <v>288</v>
      </c>
      <c r="E27" s="9"/>
      <c r="F27" s="14"/>
      <c r="G27" s="35"/>
      <c r="H27" s="35"/>
      <c r="I27" s="35"/>
      <c r="J27" s="35"/>
      <c r="K27" s="35"/>
      <c r="L27" s="35"/>
      <c r="M27" s="35"/>
      <c r="N27" s="35"/>
    </row>
    <row r="28" spans="1:14" ht="20.100000000000001" customHeight="1" x14ac:dyDescent="0.55000000000000004">
      <c r="A28" s="92">
        <v>24</v>
      </c>
      <c r="B28" s="216">
        <v>8151</v>
      </c>
      <c r="C28" s="222" t="s">
        <v>246</v>
      </c>
      <c r="D28" s="219" t="s">
        <v>247</v>
      </c>
      <c r="E28" s="9"/>
      <c r="F28" s="14"/>
      <c r="G28" s="35"/>
      <c r="H28" s="35"/>
      <c r="I28" s="35"/>
      <c r="J28" s="35"/>
      <c r="K28" s="35"/>
      <c r="L28" s="35"/>
      <c r="M28" s="35"/>
      <c r="N28" s="35"/>
    </row>
    <row r="29" spans="1:14" ht="20.100000000000001" customHeight="1" x14ac:dyDescent="0.55000000000000004">
      <c r="A29" s="8">
        <v>25</v>
      </c>
      <c r="B29" s="216">
        <v>8156</v>
      </c>
      <c r="C29" s="222" t="s">
        <v>250</v>
      </c>
      <c r="D29" s="219" t="s">
        <v>251</v>
      </c>
      <c r="E29" s="9"/>
      <c r="F29" s="14"/>
      <c r="G29" s="35"/>
      <c r="H29" s="35"/>
      <c r="I29" s="35"/>
      <c r="J29" s="35"/>
      <c r="K29" s="35"/>
      <c r="L29" s="35"/>
      <c r="M29" s="35"/>
      <c r="N29" s="35"/>
    </row>
    <row r="30" spans="1:14" ht="20.100000000000001" customHeight="1" x14ac:dyDescent="0.55000000000000004">
      <c r="A30" s="8">
        <v>26</v>
      </c>
      <c r="B30" s="216">
        <v>8158</v>
      </c>
      <c r="C30" s="222" t="s">
        <v>551</v>
      </c>
      <c r="D30" s="219" t="s">
        <v>255</v>
      </c>
      <c r="E30" s="9"/>
      <c r="F30" s="14"/>
      <c r="G30" s="35"/>
      <c r="H30" s="35"/>
      <c r="I30" s="35"/>
      <c r="J30" s="35"/>
      <c r="K30" s="35"/>
      <c r="L30" s="35"/>
      <c r="M30" s="35"/>
      <c r="N30" s="35"/>
    </row>
    <row r="31" spans="1:14" ht="20.100000000000001" customHeight="1" x14ac:dyDescent="0.55000000000000004">
      <c r="A31" s="92">
        <v>27</v>
      </c>
      <c r="B31" s="216">
        <v>9060</v>
      </c>
      <c r="C31" s="222" t="s">
        <v>19</v>
      </c>
      <c r="D31" s="219" t="s">
        <v>175</v>
      </c>
      <c r="E31" s="9"/>
      <c r="F31" s="14"/>
      <c r="G31" s="35"/>
      <c r="H31" s="35"/>
      <c r="I31" s="35"/>
      <c r="J31" s="35"/>
      <c r="K31" s="35"/>
      <c r="L31" s="35"/>
      <c r="M31" s="35"/>
      <c r="N31" s="35"/>
    </row>
    <row r="32" spans="1:14" ht="20.100000000000001" customHeight="1" x14ac:dyDescent="0.55000000000000004">
      <c r="A32" s="8">
        <v>28</v>
      </c>
      <c r="B32" s="216">
        <v>9063</v>
      </c>
      <c r="C32" s="222" t="s">
        <v>17</v>
      </c>
      <c r="D32" s="219" t="s">
        <v>278</v>
      </c>
      <c r="E32" s="9"/>
      <c r="F32" s="14"/>
      <c r="G32" s="35"/>
      <c r="H32" s="35"/>
      <c r="I32" s="35"/>
      <c r="J32" s="35"/>
      <c r="K32" s="35"/>
      <c r="L32" s="35"/>
      <c r="M32" s="35"/>
      <c r="N32" s="35"/>
    </row>
    <row r="33" spans="1:15" ht="20.100000000000001" customHeight="1" x14ac:dyDescent="0.55000000000000004">
      <c r="A33" s="8">
        <v>29</v>
      </c>
      <c r="B33" s="216">
        <v>8169</v>
      </c>
      <c r="C33" s="222" t="s">
        <v>258</v>
      </c>
      <c r="D33" s="219" t="s">
        <v>259</v>
      </c>
      <c r="E33" s="9"/>
      <c r="F33" s="14"/>
      <c r="G33" s="35"/>
      <c r="H33" s="35"/>
      <c r="I33" s="35"/>
      <c r="J33" s="35"/>
      <c r="K33" s="35"/>
      <c r="L33" s="35"/>
      <c r="M33" s="35"/>
      <c r="N33" s="35"/>
    </row>
    <row r="34" spans="1:15" ht="20.100000000000001" customHeight="1" x14ac:dyDescent="0.55000000000000004">
      <c r="A34" s="92">
        <v>30</v>
      </c>
      <c r="B34" s="216">
        <v>9065</v>
      </c>
      <c r="C34" s="222" t="s">
        <v>139</v>
      </c>
      <c r="D34" s="219" t="s">
        <v>282</v>
      </c>
      <c r="E34" s="9"/>
      <c r="F34" s="14"/>
      <c r="G34" s="35"/>
      <c r="H34" s="35"/>
      <c r="I34" s="35"/>
      <c r="J34" s="35"/>
      <c r="K34" s="35"/>
      <c r="L34" s="35"/>
      <c r="M34" s="35"/>
      <c r="N34" s="35"/>
      <c r="O34" s="81" t="s">
        <v>671</v>
      </c>
    </row>
    <row r="35" spans="1:15" ht="20.100000000000001" customHeight="1" x14ac:dyDescent="0.55000000000000004">
      <c r="A35" s="8">
        <v>31</v>
      </c>
      <c r="B35" s="216">
        <v>9067</v>
      </c>
      <c r="C35" s="222" t="s">
        <v>274</v>
      </c>
      <c r="D35" s="219" t="s">
        <v>275</v>
      </c>
      <c r="E35" s="9"/>
      <c r="F35" s="14"/>
      <c r="G35" s="35"/>
      <c r="H35" s="35"/>
      <c r="I35" s="35"/>
      <c r="J35" s="35"/>
      <c r="K35" s="35"/>
      <c r="L35" s="35"/>
      <c r="M35" s="35"/>
      <c r="N35" s="35"/>
      <c r="O35" s="81" t="s">
        <v>602</v>
      </c>
    </row>
    <row r="36" spans="1:15" ht="19.5" customHeight="1" x14ac:dyDescent="0.55000000000000004">
      <c r="A36" s="8">
        <v>32</v>
      </c>
      <c r="B36" s="216">
        <v>9034</v>
      </c>
      <c r="C36" s="222" t="s">
        <v>648</v>
      </c>
      <c r="D36" s="219" t="s">
        <v>355</v>
      </c>
      <c r="E36" s="9"/>
      <c r="F36" s="14"/>
      <c r="G36" s="35"/>
      <c r="H36" s="35"/>
      <c r="I36" s="35"/>
      <c r="J36" s="35"/>
      <c r="K36" s="35"/>
      <c r="L36" s="35"/>
      <c r="M36" s="35"/>
      <c r="N36" s="35"/>
      <c r="O36" s="101" t="s">
        <v>142</v>
      </c>
    </row>
    <row r="37" spans="1:15" ht="19.5" customHeight="1" x14ac:dyDescent="0.55000000000000004">
      <c r="A37" s="92">
        <v>33</v>
      </c>
      <c r="B37" s="216">
        <v>9035</v>
      </c>
      <c r="C37" s="222" t="s">
        <v>361</v>
      </c>
      <c r="D37" s="219" t="s">
        <v>286</v>
      </c>
      <c r="E37" s="9"/>
      <c r="F37" s="14"/>
      <c r="G37" s="35"/>
      <c r="H37" s="35"/>
      <c r="I37" s="35"/>
      <c r="J37" s="35"/>
      <c r="K37" s="35"/>
      <c r="L37" s="35"/>
      <c r="M37" s="35"/>
      <c r="N37" s="35"/>
    </row>
    <row r="38" spans="1:15" ht="19.5" customHeight="1" x14ac:dyDescent="0.55000000000000004">
      <c r="A38" s="8">
        <v>34</v>
      </c>
      <c r="B38" s="216">
        <v>8107</v>
      </c>
      <c r="C38" s="222" t="s">
        <v>312</v>
      </c>
      <c r="D38" s="219" t="s">
        <v>313</v>
      </c>
      <c r="E38" s="9"/>
      <c r="F38" s="14"/>
      <c r="G38" s="35"/>
      <c r="H38" s="35"/>
      <c r="I38" s="35"/>
      <c r="J38" s="35"/>
      <c r="K38" s="35"/>
      <c r="L38" s="35"/>
      <c r="M38" s="35"/>
      <c r="N38" s="35"/>
      <c r="O38" s="101" t="s">
        <v>144</v>
      </c>
    </row>
    <row r="39" spans="1:15" s="300" customFormat="1" ht="19.5" customHeight="1" x14ac:dyDescent="0.55000000000000004">
      <c r="A39" s="98">
        <v>35</v>
      </c>
      <c r="B39" s="296">
        <v>8027</v>
      </c>
      <c r="C39" s="297" t="s">
        <v>300</v>
      </c>
      <c r="D39" s="298" t="s">
        <v>301</v>
      </c>
      <c r="E39" s="26"/>
      <c r="F39" s="27"/>
      <c r="G39" s="37"/>
      <c r="H39" s="37"/>
      <c r="I39" s="37"/>
      <c r="J39" s="37"/>
      <c r="K39" s="37"/>
      <c r="L39" s="37"/>
      <c r="M39" s="37"/>
      <c r="N39" s="37"/>
      <c r="O39" s="299" t="s">
        <v>144</v>
      </c>
    </row>
  </sheetData>
  <sortState ref="B6:D34">
    <sortCondition ref="B5"/>
  </sortState>
  <mergeCells count="1">
    <mergeCell ref="C4:D4"/>
  </mergeCells>
  <printOptions horizontalCentered="1"/>
  <pageMargins left="0.23622047244094491" right="0.23622047244094491" top="0.35433070866141736" bottom="0.15748031496062992" header="0.31496062992125984" footer="0.15748031496062992"/>
  <pageSetup paperSize="9" scale="88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7"/>
  <sheetViews>
    <sheetView view="pageBreakPreview" topLeftCell="A19" zoomScaleSheetLayoutView="100" workbookViewId="0">
      <selection activeCell="J32" sqref="J32"/>
    </sheetView>
  </sheetViews>
  <sheetFormatPr defaultRowHeight="19.5" customHeight="1" x14ac:dyDescent="0.2"/>
  <cols>
    <col min="1" max="1" width="4.875" style="29" customWidth="1"/>
    <col min="2" max="2" width="10.5" style="29" customWidth="1"/>
    <col min="3" max="3" width="20.125" style="29" customWidth="1"/>
    <col min="4" max="4" width="17.25" style="29" customWidth="1"/>
    <col min="5" max="6" width="4.75" style="29" customWidth="1"/>
    <col min="7" max="14" width="4.75" style="34" customWidth="1"/>
    <col min="15" max="16384" width="9" style="34"/>
  </cols>
  <sheetData>
    <row r="1" spans="1:15" s="29" customFormat="1" ht="26.25" customHeight="1" x14ac:dyDescent="0.2">
      <c r="A1" s="16" t="s">
        <v>667</v>
      </c>
      <c r="B1" s="28"/>
      <c r="C1" s="28"/>
      <c r="D1" s="28" t="s">
        <v>7</v>
      </c>
      <c r="I1" s="29" t="s">
        <v>8</v>
      </c>
      <c r="M1" s="30">
        <f>SUM(M2:M3)</f>
        <v>31</v>
      </c>
      <c r="N1" s="29" t="s">
        <v>9</v>
      </c>
      <c r="O1" s="16"/>
    </row>
    <row r="2" spans="1:15" s="29" customFormat="1" ht="19.5" customHeight="1" x14ac:dyDescent="0.2">
      <c r="A2" s="28" t="s">
        <v>666</v>
      </c>
      <c r="B2" s="28"/>
      <c r="C2" s="28"/>
      <c r="D2" s="28"/>
      <c r="I2" s="29" t="s">
        <v>10</v>
      </c>
      <c r="M2" s="30">
        <v>6</v>
      </c>
      <c r="N2" s="29" t="s">
        <v>9</v>
      </c>
      <c r="O2" s="16"/>
    </row>
    <row r="3" spans="1:15" s="29" customFormat="1" ht="19.5" customHeight="1" x14ac:dyDescent="0.2">
      <c r="A3" s="28" t="s">
        <v>591</v>
      </c>
      <c r="B3" s="28"/>
      <c r="C3" s="28"/>
      <c r="D3" s="28"/>
      <c r="I3" s="29" t="s">
        <v>11</v>
      </c>
      <c r="M3" s="30">
        <v>25</v>
      </c>
      <c r="N3" s="29" t="s">
        <v>9</v>
      </c>
      <c r="O3" s="31"/>
    </row>
    <row r="4" spans="1:15" s="29" customFormat="1" ht="19.5" customHeight="1" x14ac:dyDescent="0.2">
      <c r="A4" s="108" t="s">
        <v>12</v>
      </c>
      <c r="B4" s="108" t="s">
        <v>13</v>
      </c>
      <c r="C4" s="330" t="s">
        <v>0</v>
      </c>
      <c r="D4" s="330"/>
      <c r="E4" s="32"/>
      <c r="F4" s="32"/>
      <c r="G4" s="32"/>
      <c r="H4" s="32"/>
      <c r="I4" s="32"/>
      <c r="J4" s="32"/>
      <c r="K4" s="32"/>
      <c r="L4" s="32"/>
      <c r="M4" s="32"/>
      <c r="N4" s="32"/>
      <c r="O4" s="31"/>
    </row>
    <row r="5" spans="1:15" ht="19.5" customHeight="1" x14ac:dyDescent="0.3">
      <c r="A5" s="92">
        <v>1</v>
      </c>
      <c r="B5" s="257">
        <v>9020</v>
      </c>
      <c r="C5" s="258" t="s">
        <v>564</v>
      </c>
      <c r="D5" s="259" t="s">
        <v>367</v>
      </c>
      <c r="E5" s="9"/>
      <c r="F5" s="14"/>
      <c r="G5" s="35"/>
      <c r="H5" s="35"/>
      <c r="I5" s="35"/>
      <c r="J5" s="35"/>
      <c r="K5" s="35"/>
      <c r="L5" s="35"/>
      <c r="M5" s="35"/>
      <c r="N5" s="35"/>
    </row>
    <row r="6" spans="1:15" ht="19.5" customHeight="1" x14ac:dyDescent="0.3">
      <c r="A6" s="92">
        <v>2</v>
      </c>
      <c r="B6" s="257">
        <v>8026</v>
      </c>
      <c r="C6" s="258" t="s">
        <v>558</v>
      </c>
      <c r="D6" s="259" t="s">
        <v>297</v>
      </c>
      <c r="E6" s="9"/>
      <c r="F6" s="14"/>
      <c r="G6" s="35"/>
      <c r="H6" s="35"/>
      <c r="I6" s="35"/>
      <c r="J6" s="35"/>
      <c r="K6" s="35"/>
      <c r="L6" s="35"/>
      <c r="M6" s="35"/>
      <c r="N6" s="35"/>
    </row>
    <row r="7" spans="1:15" ht="19.5" customHeight="1" x14ac:dyDescent="0.3">
      <c r="A7" s="92">
        <v>3</v>
      </c>
      <c r="B7" s="257">
        <v>9021</v>
      </c>
      <c r="C7" s="258" t="s">
        <v>350</v>
      </c>
      <c r="D7" s="259" t="s">
        <v>639</v>
      </c>
      <c r="E7" s="9"/>
      <c r="F7" s="14"/>
      <c r="G7" s="35"/>
      <c r="H7" s="35"/>
      <c r="I7" s="35"/>
      <c r="J7" s="35"/>
      <c r="K7" s="35"/>
      <c r="L7" s="35"/>
      <c r="M7" s="35"/>
      <c r="N7" s="35"/>
    </row>
    <row r="8" spans="1:15" ht="19.5" customHeight="1" x14ac:dyDescent="0.3">
      <c r="A8" s="92">
        <v>4</v>
      </c>
      <c r="B8" s="257">
        <v>9030</v>
      </c>
      <c r="C8" s="258" t="s">
        <v>131</v>
      </c>
      <c r="D8" s="259" t="s">
        <v>360</v>
      </c>
      <c r="E8" s="9"/>
      <c r="F8" s="14"/>
      <c r="G8" s="35"/>
      <c r="H8" s="35"/>
      <c r="I8" s="35"/>
      <c r="J8" s="35"/>
      <c r="K8" s="35"/>
      <c r="L8" s="35"/>
      <c r="M8" s="35"/>
      <c r="N8" s="35"/>
    </row>
    <row r="9" spans="1:15" ht="19.5" customHeight="1" x14ac:dyDescent="0.2">
      <c r="A9" s="92">
        <v>5</v>
      </c>
      <c r="B9" s="254">
        <v>8051</v>
      </c>
      <c r="C9" s="260" t="s">
        <v>607</v>
      </c>
      <c r="D9" s="261" t="s">
        <v>608</v>
      </c>
      <c r="E9" s="9"/>
      <c r="F9" s="14"/>
      <c r="G9" s="35"/>
      <c r="H9" s="35"/>
      <c r="I9" s="35"/>
      <c r="J9" s="35"/>
      <c r="K9" s="35"/>
      <c r="L9" s="35"/>
      <c r="M9" s="35"/>
      <c r="N9" s="35"/>
      <c r="O9" s="38"/>
    </row>
    <row r="10" spans="1:15" ht="19.5" customHeight="1" x14ac:dyDescent="0.3">
      <c r="A10" s="92">
        <v>6</v>
      </c>
      <c r="B10" s="257">
        <v>8800</v>
      </c>
      <c r="C10" s="286" t="s">
        <v>651</v>
      </c>
      <c r="D10" s="236" t="s">
        <v>652</v>
      </c>
      <c r="E10" s="9"/>
      <c r="F10" s="14"/>
      <c r="G10" s="35"/>
      <c r="H10" s="35"/>
      <c r="I10" s="35"/>
      <c r="J10" s="35"/>
      <c r="K10" s="35"/>
      <c r="L10" s="35"/>
      <c r="M10" s="35"/>
      <c r="N10" s="35"/>
      <c r="O10" s="287" t="s">
        <v>653</v>
      </c>
    </row>
    <row r="11" spans="1:15" ht="19.5" customHeight="1" x14ac:dyDescent="0.3">
      <c r="A11" s="92">
        <v>7</v>
      </c>
      <c r="B11" s="257">
        <v>8113</v>
      </c>
      <c r="C11" s="258" t="s">
        <v>316</v>
      </c>
      <c r="D11" s="259" t="s">
        <v>317</v>
      </c>
      <c r="E11" s="9"/>
      <c r="F11" s="14"/>
      <c r="G11" s="35"/>
      <c r="H11" s="35"/>
      <c r="I11" s="35"/>
      <c r="J11" s="35"/>
      <c r="K11" s="35"/>
      <c r="L11" s="35"/>
      <c r="M11" s="35"/>
      <c r="N11" s="35"/>
      <c r="O11" s="101" t="s">
        <v>145</v>
      </c>
    </row>
    <row r="12" spans="1:15" ht="19.5" customHeight="1" x14ac:dyDescent="0.3">
      <c r="A12" s="92">
        <v>8</v>
      </c>
      <c r="B12" s="257">
        <v>9044</v>
      </c>
      <c r="C12" s="258" t="s">
        <v>368</v>
      </c>
      <c r="D12" s="259" t="s">
        <v>369</v>
      </c>
      <c r="E12" s="9"/>
      <c r="F12" s="14"/>
      <c r="G12" s="35"/>
      <c r="H12" s="35"/>
      <c r="I12" s="35"/>
      <c r="J12" s="35"/>
      <c r="K12" s="35"/>
      <c r="L12" s="35"/>
      <c r="M12" s="35"/>
      <c r="N12" s="35"/>
    </row>
    <row r="13" spans="1:15" ht="19.5" customHeight="1" x14ac:dyDescent="0.3">
      <c r="A13" s="92">
        <v>9</v>
      </c>
      <c r="B13" s="257">
        <v>9047</v>
      </c>
      <c r="C13" s="258" t="s">
        <v>371</v>
      </c>
      <c r="D13" s="259" t="s">
        <v>372</v>
      </c>
      <c r="E13" s="9"/>
      <c r="F13" s="14"/>
      <c r="G13" s="35"/>
      <c r="H13" s="35"/>
      <c r="I13" s="35"/>
      <c r="J13" s="35"/>
      <c r="K13" s="35"/>
      <c r="L13" s="35"/>
      <c r="M13" s="35"/>
      <c r="N13" s="35"/>
    </row>
    <row r="14" spans="1:15" ht="19.5" customHeight="1" x14ac:dyDescent="0.3">
      <c r="A14" s="92">
        <v>10</v>
      </c>
      <c r="B14" s="257">
        <v>8134</v>
      </c>
      <c r="C14" s="258" t="s">
        <v>320</v>
      </c>
      <c r="D14" s="259" t="s">
        <v>321</v>
      </c>
      <c r="E14" s="9"/>
      <c r="F14" s="14"/>
      <c r="G14" s="35"/>
      <c r="H14" s="35"/>
      <c r="I14" s="35"/>
      <c r="J14" s="35"/>
      <c r="K14" s="35"/>
      <c r="L14" s="35"/>
      <c r="M14" s="35"/>
      <c r="N14" s="35"/>
    </row>
    <row r="15" spans="1:15" ht="19.5" customHeight="1" x14ac:dyDescent="0.3">
      <c r="A15" s="92">
        <v>11</v>
      </c>
      <c r="B15" s="257">
        <v>9050</v>
      </c>
      <c r="C15" s="258" t="s">
        <v>352</v>
      </c>
      <c r="D15" s="259" t="s">
        <v>353</v>
      </c>
      <c r="E15" s="9"/>
      <c r="F15" s="14"/>
      <c r="G15" s="35"/>
      <c r="H15" s="35"/>
      <c r="I15" s="35"/>
      <c r="J15" s="35"/>
      <c r="K15" s="35"/>
      <c r="L15" s="35"/>
      <c r="M15" s="35"/>
      <c r="N15" s="35"/>
      <c r="O15" s="101" t="s">
        <v>143</v>
      </c>
    </row>
    <row r="16" spans="1:15" ht="21" customHeight="1" x14ac:dyDescent="0.3">
      <c r="A16" s="92">
        <v>12</v>
      </c>
      <c r="B16" s="257">
        <v>8515</v>
      </c>
      <c r="C16" s="258" t="s">
        <v>344</v>
      </c>
      <c r="D16" s="259" t="s">
        <v>345</v>
      </c>
      <c r="E16" s="9"/>
      <c r="F16" s="14"/>
      <c r="G16" s="35"/>
      <c r="H16" s="35"/>
      <c r="I16" s="35"/>
      <c r="J16" s="35"/>
      <c r="K16" s="35"/>
      <c r="L16" s="35"/>
      <c r="M16" s="35"/>
      <c r="N16" s="35"/>
    </row>
    <row r="17" spans="1:15" ht="19.5" customHeight="1" x14ac:dyDescent="0.3">
      <c r="A17" s="92">
        <v>13</v>
      </c>
      <c r="B17" s="257">
        <v>8142</v>
      </c>
      <c r="C17" s="258" t="s">
        <v>324</v>
      </c>
      <c r="D17" s="259" t="s">
        <v>325</v>
      </c>
      <c r="E17" s="9"/>
      <c r="F17" s="14"/>
      <c r="G17" s="35"/>
      <c r="H17" s="35"/>
      <c r="I17" s="35"/>
      <c r="J17" s="35"/>
      <c r="K17" s="35"/>
      <c r="L17" s="35"/>
      <c r="M17" s="35"/>
      <c r="N17" s="35"/>
    </row>
    <row r="18" spans="1:15" ht="19.5" customHeight="1" x14ac:dyDescent="0.3">
      <c r="A18" s="92">
        <v>14</v>
      </c>
      <c r="B18" s="257">
        <v>9052</v>
      </c>
      <c r="C18" s="258" t="s">
        <v>565</v>
      </c>
      <c r="D18" s="259" t="s">
        <v>369</v>
      </c>
      <c r="E18" s="9"/>
      <c r="F18" s="14"/>
      <c r="G18" s="35"/>
      <c r="H18" s="35"/>
      <c r="I18" s="35"/>
      <c r="J18" s="35"/>
      <c r="K18" s="35"/>
      <c r="L18" s="35"/>
      <c r="M18" s="35"/>
      <c r="N18" s="35"/>
    </row>
    <row r="19" spans="1:15" ht="19.5" customHeight="1" x14ac:dyDescent="0.3">
      <c r="A19" s="92">
        <v>15</v>
      </c>
      <c r="B19" s="257">
        <v>9054</v>
      </c>
      <c r="C19" s="258" t="s">
        <v>362</v>
      </c>
      <c r="D19" s="259" t="s">
        <v>363</v>
      </c>
      <c r="E19" s="9"/>
      <c r="F19" s="14"/>
      <c r="G19" s="35"/>
      <c r="H19" s="35"/>
      <c r="I19" s="35"/>
      <c r="J19" s="35"/>
      <c r="K19" s="35"/>
      <c r="L19" s="35"/>
      <c r="M19" s="35"/>
      <c r="N19" s="35"/>
      <c r="O19" s="101" t="s">
        <v>144</v>
      </c>
    </row>
    <row r="20" spans="1:15" ht="19.5" customHeight="1" x14ac:dyDescent="0.3">
      <c r="A20" s="92">
        <v>16</v>
      </c>
      <c r="B20" s="257">
        <v>8154</v>
      </c>
      <c r="C20" s="258" t="s">
        <v>332</v>
      </c>
      <c r="D20" s="259" t="s">
        <v>333</v>
      </c>
      <c r="E20" s="9"/>
      <c r="F20" s="14"/>
      <c r="G20" s="35"/>
      <c r="H20" s="35"/>
      <c r="I20" s="35"/>
      <c r="J20" s="35"/>
      <c r="K20" s="35"/>
      <c r="L20" s="35"/>
      <c r="M20" s="35"/>
      <c r="N20" s="35"/>
    </row>
    <row r="21" spans="1:15" ht="19.5" customHeight="1" x14ac:dyDescent="0.3">
      <c r="A21" s="92">
        <v>17</v>
      </c>
      <c r="B21" s="257">
        <v>9056</v>
      </c>
      <c r="C21" s="258" t="s">
        <v>373</v>
      </c>
      <c r="D21" s="259" t="s">
        <v>640</v>
      </c>
      <c r="E21" s="9"/>
      <c r="F21" s="14"/>
      <c r="G21" s="35"/>
      <c r="H21" s="35"/>
      <c r="I21" s="35"/>
      <c r="J21" s="35"/>
      <c r="K21" s="35"/>
      <c r="L21" s="35"/>
      <c r="M21" s="35"/>
      <c r="N21" s="35"/>
    </row>
    <row r="22" spans="1:15" ht="19.5" customHeight="1" x14ac:dyDescent="0.3">
      <c r="A22" s="92">
        <v>18</v>
      </c>
      <c r="B22" s="257">
        <v>8160</v>
      </c>
      <c r="C22" s="258" t="s">
        <v>348</v>
      </c>
      <c r="D22" s="259" t="s">
        <v>349</v>
      </c>
      <c r="E22" s="9"/>
      <c r="F22" s="14"/>
      <c r="G22" s="35"/>
      <c r="H22" s="35"/>
      <c r="I22" s="35"/>
      <c r="J22" s="35"/>
      <c r="K22" s="35"/>
      <c r="L22" s="35"/>
      <c r="M22" s="35"/>
      <c r="N22" s="35"/>
      <c r="O22" s="101" t="s">
        <v>144</v>
      </c>
    </row>
    <row r="23" spans="1:15" ht="19.5" customHeight="1" x14ac:dyDescent="0.3">
      <c r="A23" s="92">
        <v>19</v>
      </c>
      <c r="B23" s="257">
        <v>9061</v>
      </c>
      <c r="C23" s="258" t="s">
        <v>375</v>
      </c>
      <c r="D23" s="259" t="s">
        <v>376</v>
      </c>
      <c r="E23" s="9"/>
      <c r="F23" s="14"/>
      <c r="G23" s="35"/>
      <c r="H23" s="35"/>
      <c r="I23" s="35"/>
      <c r="J23" s="35"/>
      <c r="K23" s="35"/>
      <c r="L23" s="35"/>
      <c r="M23" s="35"/>
      <c r="N23" s="35"/>
    </row>
    <row r="24" spans="1:15" ht="19.5" customHeight="1" x14ac:dyDescent="0.3">
      <c r="A24" s="92">
        <v>20</v>
      </c>
      <c r="B24" s="257">
        <v>8166</v>
      </c>
      <c r="C24" s="258" t="s">
        <v>336</v>
      </c>
      <c r="D24" s="259" t="s">
        <v>337</v>
      </c>
      <c r="E24" s="15"/>
      <c r="F24" s="14"/>
      <c r="G24" s="35"/>
      <c r="H24" s="35"/>
      <c r="I24" s="35"/>
      <c r="J24" s="35"/>
      <c r="K24" s="35"/>
      <c r="L24" s="35"/>
      <c r="M24" s="35"/>
      <c r="N24" s="35"/>
    </row>
    <row r="25" spans="1:15" ht="19.5" customHeight="1" x14ac:dyDescent="0.3">
      <c r="A25" s="92">
        <v>21</v>
      </c>
      <c r="B25" s="257">
        <v>8175</v>
      </c>
      <c r="C25" s="258" t="s">
        <v>552</v>
      </c>
      <c r="D25" s="259" t="s">
        <v>97</v>
      </c>
      <c r="E25" s="9"/>
      <c r="F25" s="14"/>
      <c r="G25" s="35"/>
      <c r="H25" s="35"/>
      <c r="I25" s="35"/>
      <c r="J25" s="35"/>
      <c r="K25" s="35"/>
      <c r="L25" s="35"/>
      <c r="M25" s="35"/>
      <c r="N25" s="35"/>
    </row>
    <row r="26" spans="1:15" ht="19.5" customHeight="1" x14ac:dyDescent="0.3">
      <c r="A26" s="92">
        <v>22</v>
      </c>
      <c r="B26" s="262">
        <v>8088</v>
      </c>
      <c r="C26" s="263" t="s">
        <v>304</v>
      </c>
      <c r="D26" s="264" t="s">
        <v>305</v>
      </c>
      <c r="E26" s="9"/>
      <c r="F26" s="14"/>
      <c r="G26" s="35"/>
      <c r="H26" s="35"/>
      <c r="I26" s="35"/>
      <c r="J26" s="35"/>
      <c r="K26" s="35"/>
      <c r="L26" s="35"/>
      <c r="M26" s="35"/>
      <c r="N26" s="35"/>
    </row>
    <row r="27" spans="1:15" ht="19.5" customHeight="1" x14ac:dyDescent="0.3">
      <c r="A27" s="92">
        <v>23</v>
      </c>
      <c r="B27" s="257">
        <v>8092</v>
      </c>
      <c r="C27" s="258" t="s">
        <v>393</v>
      </c>
      <c r="D27" s="259" t="s">
        <v>394</v>
      </c>
      <c r="E27" s="9"/>
      <c r="F27" s="14"/>
      <c r="G27" s="35"/>
      <c r="H27" s="35"/>
      <c r="I27" s="35"/>
      <c r="J27" s="35"/>
      <c r="K27" s="35"/>
      <c r="L27" s="35"/>
      <c r="M27" s="35"/>
      <c r="N27" s="75"/>
      <c r="O27" s="100"/>
    </row>
    <row r="28" spans="1:15" ht="19.5" customHeight="1" x14ac:dyDescent="0.3">
      <c r="A28" s="92">
        <v>24</v>
      </c>
      <c r="B28" s="257">
        <v>8096</v>
      </c>
      <c r="C28" s="258" t="s">
        <v>397</v>
      </c>
      <c r="D28" s="259" t="s">
        <v>398</v>
      </c>
      <c r="E28" s="9"/>
      <c r="F28" s="14"/>
      <c r="G28" s="35"/>
      <c r="H28" s="35"/>
      <c r="I28" s="35"/>
      <c r="J28" s="35"/>
      <c r="K28" s="35"/>
      <c r="L28" s="35"/>
      <c r="M28" s="35"/>
      <c r="N28" s="75"/>
      <c r="O28" s="100"/>
    </row>
    <row r="29" spans="1:15" ht="19.5" customHeight="1" x14ac:dyDescent="0.3">
      <c r="A29" s="92">
        <v>25</v>
      </c>
      <c r="B29" s="257">
        <v>8136</v>
      </c>
      <c r="C29" s="258" t="s">
        <v>409</v>
      </c>
      <c r="D29" s="259" t="s">
        <v>410</v>
      </c>
      <c r="E29" s="9"/>
      <c r="F29" s="14"/>
      <c r="G29" s="35"/>
      <c r="H29" s="35"/>
      <c r="I29" s="35"/>
      <c r="J29" s="35"/>
      <c r="K29" s="35"/>
      <c r="L29" s="35"/>
      <c r="M29" s="35"/>
      <c r="N29" s="35"/>
      <c r="O29" s="100"/>
    </row>
    <row r="30" spans="1:15" ht="19.5" customHeight="1" x14ac:dyDescent="0.3">
      <c r="A30" s="92">
        <v>26</v>
      </c>
      <c r="B30" s="257">
        <v>9042</v>
      </c>
      <c r="C30" s="258" t="s">
        <v>436</v>
      </c>
      <c r="D30" s="259" t="s">
        <v>437</v>
      </c>
      <c r="E30" s="9"/>
      <c r="F30" s="14"/>
      <c r="G30" s="35"/>
      <c r="H30" s="35"/>
      <c r="I30" s="35"/>
      <c r="J30" s="35"/>
      <c r="K30" s="35"/>
      <c r="L30" s="35"/>
      <c r="M30" s="35"/>
      <c r="N30" s="35"/>
      <c r="O30" s="100"/>
    </row>
    <row r="31" spans="1:15" ht="19.5" customHeight="1" x14ac:dyDescent="0.3">
      <c r="A31" s="92">
        <v>27</v>
      </c>
      <c r="B31" s="257">
        <v>9066</v>
      </c>
      <c r="C31" s="258" t="s">
        <v>568</v>
      </c>
      <c r="D31" s="259" t="s">
        <v>641</v>
      </c>
      <c r="E31" s="9"/>
      <c r="F31" s="14"/>
      <c r="G31" s="35"/>
      <c r="H31" s="35"/>
      <c r="I31" s="35"/>
      <c r="J31" s="35"/>
      <c r="K31" s="35"/>
      <c r="L31" s="35"/>
      <c r="M31" s="35"/>
      <c r="N31" s="35"/>
      <c r="O31" s="100"/>
    </row>
    <row r="32" spans="1:15" ht="21.95" customHeight="1" x14ac:dyDescent="0.3">
      <c r="A32" s="92">
        <v>28</v>
      </c>
      <c r="B32" s="257">
        <v>9041</v>
      </c>
      <c r="C32" s="258" t="s">
        <v>569</v>
      </c>
      <c r="D32" s="259" t="s">
        <v>570</v>
      </c>
      <c r="E32" s="9"/>
      <c r="F32" s="14"/>
      <c r="G32" s="35"/>
      <c r="H32" s="35"/>
      <c r="I32" s="35"/>
      <c r="J32" s="35"/>
      <c r="K32" s="35"/>
      <c r="L32" s="35"/>
      <c r="M32" s="35"/>
      <c r="N32" s="35"/>
      <c r="O32" s="100"/>
    </row>
    <row r="33" spans="1:16" ht="21.95" customHeight="1" x14ac:dyDescent="0.3">
      <c r="A33" s="92">
        <v>29</v>
      </c>
      <c r="B33" s="257">
        <v>8114</v>
      </c>
      <c r="C33" s="258" t="s">
        <v>498</v>
      </c>
      <c r="D33" s="259" t="s">
        <v>499</v>
      </c>
      <c r="E33" s="9"/>
      <c r="F33" s="14"/>
      <c r="G33" s="35"/>
      <c r="H33" s="35"/>
      <c r="I33" s="35"/>
      <c r="J33" s="35"/>
      <c r="K33" s="35"/>
      <c r="L33" s="35"/>
      <c r="M33" s="35"/>
      <c r="N33" s="35"/>
    </row>
    <row r="34" spans="1:16" ht="21.95" customHeight="1" x14ac:dyDescent="0.3">
      <c r="A34" s="92">
        <v>30</v>
      </c>
      <c r="B34" s="288">
        <v>9062</v>
      </c>
      <c r="C34" s="289" t="s">
        <v>557</v>
      </c>
      <c r="D34" s="290" t="s">
        <v>535</v>
      </c>
      <c r="E34" s="46"/>
      <c r="F34" s="47"/>
      <c r="G34" s="40"/>
      <c r="H34" s="40"/>
      <c r="I34" s="40"/>
      <c r="J34" s="40"/>
      <c r="K34" s="40"/>
      <c r="L34" s="40"/>
      <c r="M34" s="40"/>
      <c r="N34" s="40"/>
    </row>
    <row r="35" spans="1:16" ht="19.5" customHeight="1" x14ac:dyDescent="0.3">
      <c r="A35" s="96">
        <v>31</v>
      </c>
      <c r="B35" s="339">
        <v>9349</v>
      </c>
      <c r="C35" s="289" t="s">
        <v>672</v>
      </c>
      <c r="D35" s="340" t="s">
        <v>673</v>
      </c>
      <c r="E35" s="26"/>
      <c r="F35" s="27"/>
      <c r="G35" s="37"/>
      <c r="H35" s="37"/>
      <c r="I35" s="37"/>
      <c r="J35" s="37"/>
      <c r="K35" s="37"/>
      <c r="L35" s="37"/>
      <c r="M35" s="37"/>
      <c r="N35" s="37"/>
      <c r="O35" s="81" t="s">
        <v>674</v>
      </c>
      <c r="P35" s="81"/>
    </row>
    <row r="37" spans="1:16" ht="19.5" customHeight="1" x14ac:dyDescent="0.2">
      <c r="C37" s="291"/>
    </row>
  </sheetData>
  <sortState ref="B5:D39">
    <sortCondition ref="B5"/>
  </sortState>
  <mergeCells count="1">
    <mergeCell ref="C4:D4"/>
  </mergeCells>
  <printOptions horizontalCentered="1"/>
  <pageMargins left="0.23622047244094491" right="0.23622047244094491" top="0.35433070866141736" bottom="0.15748031496062992" header="0.31496062992125984" footer="0.15748031496062992"/>
  <pageSetup paperSize="9" scale="87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8"/>
  <sheetViews>
    <sheetView view="pageBreakPreview" zoomScaleSheetLayoutView="100" workbookViewId="0">
      <selection activeCell="K15" sqref="K15"/>
    </sheetView>
  </sheetViews>
  <sheetFormatPr defaultRowHeight="19.5" customHeight="1" x14ac:dyDescent="0.2"/>
  <cols>
    <col min="1" max="1" width="4.875" style="29" customWidth="1"/>
    <col min="2" max="2" width="10.5" style="29" customWidth="1"/>
    <col min="3" max="3" width="20.125" style="29" customWidth="1"/>
    <col min="4" max="4" width="17.25" style="29" customWidth="1"/>
    <col min="5" max="6" width="4.75" style="29" customWidth="1"/>
    <col min="7" max="14" width="4.75" style="34" customWidth="1"/>
    <col min="15" max="15" width="9" style="100"/>
    <col min="16" max="16384" width="9" style="34"/>
  </cols>
  <sheetData>
    <row r="1" spans="1:17" s="29" customFormat="1" ht="26.25" customHeight="1" x14ac:dyDescent="0.2">
      <c r="A1" s="16" t="s">
        <v>668</v>
      </c>
      <c r="B1" s="28"/>
      <c r="C1" s="28"/>
      <c r="D1" s="28" t="s">
        <v>30</v>
      </c>
      <c r="I1" s="29" t="s">
        <v>8</v>
      </c>
      <c r="M1" s="30">
        <v>22</v>
      </c>
      <c r="N1" s="29" t="s">
        <v>9</v>
      </c>
      <c r="O1" s="99"/>
    </row>
    <row r="2" spans="1:17" s="29" customFormat="1" ht="19.5" customHeight="1" x14ac:dyDescent="0.2">
      <c r="A2" s="28" t="s">
        <v>666</v>
      </c>
      <c r="B2" s="28"/>
      <c r="C2" s="28"/>
      <c r="D2" s="28"/>
      <c r="I2" s="29" t="s">
        <v>10</v>
      </c>
      <c r="M2" s="30">
        <v>11</v>
      </c>
      <c r="N2" s="29" t="s">
        <v>9</v>
      </c>
      <c r="O2" s="99"/>
    </row>
    <row r="3" spans="1:17" s="29" customFormat="1" ht="19.5" customHeight="1" x14ac:dyDescent="0.2">
      <c r="A3" s="28" t="s">
        <v>662</v>
      </c>
      <c r="B3" s="28"/>
      <c r="C3" s="28"/>
      <c r="D3" s="28"/>
      <c r="I3" s="29" t="s">
        <v>11</v>
      </c>
      <c r="M3" s="30">
        <v>11</v>
      </c>
      <c r="N3" s="29" t="s">
        <v>9</v>
      </c>
      <c r="O3" s="99"/>
    </row>
    <row r="4" spans="1:17" s="29" customFormat="1" ht="19.5" customHeight="1" x14ac:dyDescent="0.2">
      <c r="A4" s="109" t="s">
        <v>12</v>
      </c>
      <c r="B4" s="110" t="s">
        <v>13</v>
      </c>
      <c r="C4" s="331" t="s">
        <v>0</v>
      </c>
      <c r="D4" s="331"/>
      <c r="E4" s="73"/>
      <c r="F4" s="73"/>
      <c r="G4" s="73"/>
      <c r="H4" s="73"/>
      <c r="I4" s="73"/>
      <c r="J4" s="73"/>
      <c r="K4" s="73"/>
      <c r="L4" s="73"/>
      <c r="M4" s="73"/>
      <c r="N4" s="74"/>
      <c r="O4" s="99"/>
    </row>
    <row r="5" spans="1:17" s="29" customFormat="1" ht="19.5" customHeight="1" x14ac:dyDescent="0.2">
      <c r="A5" s="95">
        <v>1</v>
      </c>
      <c r="B5" s="234">
        <v>9018</v>
      </c>
      <c r="C5" s="272" t="s">
        <v>562</v>
      </c>
      <c r="D5" s="273" t="s">
        <v>431</v>
      </c>
      <c r="E5" s="82"/>
      <c r="F5" s="83"/>
      <c r="G5" s="82"/>
      <c r="H5" s="82"/>
      <c r="I5" s="82"/>
      <c r="J5" s="82"/>
      <c r="K5" s="82"/>
      <c r="L5" s="82"/>
      <c r="M5" s="82"/>
      <c r="N5" s="84"/>
      <c r="O5" s="99"/>
    </row>
    <row r="6" spans="1:17" s="29" customFormat="1" ht="19.5" customHeight="1" x14ac:dyDescent="0.2">
      <c r="A6" s="92">
        <v>2</v>
      </c>
      <c r="B6" s="234">
        <v>9019</v>
      </c>
      <c r="C6" s="272" t="s">
        <v>566</v>
      </c>
      <c r="D6" s="273" t="s">
        <v>567</v>
      </c>
      <c r="E6" s="39"/>
      <c r="F6" s="48"/>
      <c r="G6" s="39"/>
      <c r="H6" s="39"/>
      <c r="I6" s="39"/>
      <c r="J6" s="39"/>
      <c r="K6" s="39"/>
      <c r="L6" s="39"/>
      <c r="M6" s="39"/>
      <c r="N6" s="85"/>
      <c r="O6" s="99"/>
    </row>
    <row r="7" spans="1:17" ht="19.5" customHeight="1" x14ac:dyDescent="0.2">
      <c r="A7" s="92">
        <v>3</v>
      </c>
      <c r="B7" s="234">
        <v>8044</v>
      </c>
      <c r="C7" s="272" t="s">
        <v>381</v>
      </c>
      <c r="D7" s="273" t="s">
        <v>382</v>
      </c>
      <c r="E7" s="9"/>
      <c r="F7" s="14"/>
      <c r="G7" s="35"/>
      <c r="H7" s="35"/>
      <c r="I7" s="35"/>
      <c r="J7" s="35"/>
      <c r="K7" s="35"/>
      <c r="L7" s="35"/>
      <c r="M7" s="35"/>
      <c r="N7" s="75"/>
    </row>
    <row r="8" spans="1:17" ht="19.5" customHeight="1" x14ac:dyDescent="0.2">
      <c r="A8" s="92">
        <v>4</v>
      </c>
      <c r="B8" s="234">
        <v>9029</v>
      </c>
      <c r="C8" s="272" t="s">
        <v>563</v>
      </c>
      <c r="D8" s="273" t="s">
        <v>433</v>
      </c>
      <c r="E8" s="9"/>
      <c r="F8" s="14"/>
      <c r="G8" s="35"/>
      <c r="H8" s="35"/>
      <c r="I8" s="35"/>
      <c r="J8" s="35"/>
      <c r="K8" s="35"/>
      <c r="L8" s="35"/>
      <c r="M8" s="35"/>
      <c r="N8" s="75"/>
    </row>
    <row r="9" spans="1:17" ht="19.5" customHeight="1" x14ac:dyDescent="0.2">
      <c r="A9" s="92">
        <v>5</v>
      </c>
      <c r="B9" s="234">
        <v>8054</v>
      </c>
      <c r="C9" s="272" t="s">
        <v>681</v>
      </c>
      <c r="D9" s="273" t="s">
        <v>682</v>
      </c>
      <c r="E9" s="9"/>
      <c r="F9" s="293"/>
      <c r="G9" s="35"/>
      <c r="H9" s="35"/>
      <c r="I9" s="35"/>
      <c r="J9" s="35"/>
      <c r="K9" s="35"/>
      <c r="L9" s="35"/>
      <c r="M9" s="35"/>
      <c r="N9" s="294"/>
    </row>
    <row r="10" spans="1:17" ht="19.5" customHeight="1" x14ac:dyDescent="0.2">
      <c r="A10" s="92">
        <v>6</v>
      </c>
      <c r="B10" s="18">
        <v>8038</v>
      </c>
      <c r="C10" s="90" t="s">
        <v>611</v>
      </c>
      <c r="D10" s="91" t="s">
        <v>612</v>
      </c>
      <c r="E10" s="9"/>
      <c r="F10" s="14"/>
      <c r="G10" s="35"/>
      <c r="H10" s="35"/>
      <c r="I10" s="35"/>
      <c r="J10" s="35"/>
      <c r="K10" s="35"/>
      <c r="L10" s="35"/>
      <c r="M10" s="35"/>
      <c r="N10" s="35"/>
      <c r="O10" s="41"/>
    </row>
    <row r="11" spans="1:17" ht="19.5" customHeight="1" x14ac:dyDescent="0.2">
      <c r="A11" s="92">
        <v>7</v>
      </c>
      <c r="B11" s="25">
        <v>7710</v>
      </c>
      <c r="C11" s="265" t="s">
        <v>613</v>
      </c>
      <c r="D11" s="266" t="s">
        <v>614</v>
      </c>
      <c r="E11" s="46"/>
      <c r="F11" s="47"/>
      <c r="G11" s="40"/>
      <c r="H11" s="40"/>
      <c r="I11" s="40"/>
      <c r="J11" s="40"/>
      <c r="K11" s="40"/>
      <c r="L11" s="40"/>
      <c r="M11" s="40"/>
      <c r="N11" s="40"/>
      <c r="O11" s="41"/>
      <c r="Q11" s="274"/>
    </row>
    <row r="12" spans="1:17" ht="19.5" customHeight="1" x14ac:dyDescent="0.2">
      <c r="A12" s="92">
        <v>8</v>
      </c>
      <c r="B12" s="244">
        <v>8068</v>
      </c>
      <c r="C12" s="267" t="s">
        <v>615</v>
      </c>
      <c r="D12" s="268" t="s">
        <v>642</v>
      </c>
      <c r="E12" s="46"/>
      <c r="F12" s="47"/>
      <c r="G12" s="40"/>
      <c r="H12" s="35"/>
      <c r="I12" s="40"/>
      <c r="J12" s="35"/>
      <c r="K12" s="40"/>
      <c r="L12" s="35"/>
      <c r="M12" s="35"/>
      <c r="N12" s="40"/>
      <c r="O12" s="38"/>
    </row>
    <row r="13" spans="1:17" ht="19.5" customHeight="1" x14ac:dyDescent="0.2">
      <c r="A13" s="92">
        <v>9</v>
      </c>
      <c r="B13" s="245">
        <v>8145</v>
      </c>
      <c r="C13" s="269" t="s">
        <v>616</v>
      </c>
      <c r="D13" s="270" t="s">
        <v>617</v>
      </c>
      <c r="E13" s="105"/>
      <c r="F13" s="39"/>
      <c r="G13" s="40"/>
      <c r="H13" s="243"/>
      <c r="I13" s="35"/>
      <c r="J13" s="35"/>
      <c r="K13" s="40"/>
      <c r="L13" s="243"/>
      <c r="M13" s="35"/>
      <c r="N13" s="40"/>
    </row>
    <row r="14" spans="1:17" ht="19.5" customHeight="1" x14ac:dyDescent="0.2">
      <c r="A14" s="92">
        <v>10</v>
      </c>
      <c r="B14" s="245">
        <v>8057</v>
      </c>
      <c r="C14" s="271" t="s">
        <v>618</v>
      </c>
      <c r="D14" s="270" t="s">
        <v>619</v>
      </c>
      <c r="E14" s="105"/>
      <c r="F14" s="39"/>
      <c r="G14" s="35"/>
      <c r="H14" s="35"/>
      <c r="I14" s="35"/>
      <c r="J14" s="243"/>
      <c r="K14" s="40"/>
      <c r="L14" s="35"/>
      <c r="M14" s="243"/>
      <c r="N14" s="35"/>
    </row>
    <row r="15" spans="1:17" ht="19.5" customHeight="1" x14ac:dyDescent="0.2">
      <c r="A15" s="92">
        <v>11</v>
      </c>
      <c r="B15" s="245">
        <v>8040</v>
      </c>
      <c r="C15" s="271" t="s">
        <v>620</v>
      </c>
      <c r="D15" s="270" t="s">
        <v>621</v>
      </c>
      <c r="E15" s="112"/>
      <c r="F15" s="39"/>
      <c r="G15" s="243"/>
      <c r="H15" s="243"/>
      <c r="I15" s="243"/>
      <c r="J15" s="40"/>
      <c r="K15" s="40"/>
      <c r="L15" s="40"/>
      <c r="M15" s="40"/>
      <c r="N15" s="35"/>
      <c r="O15" s="246"/>
    </row>
    <row r="16" spans="1:17" ht="19.5" customHeight="1" x14ac:dyDescent="0.2">
      <c r="A16" s="92">
        <v>12</v>
      </c>
      <c r="B16" s="234">
        <v>9031</v>
      </c>
      <c r="C16" s="272" t="s">
        <v>441</v>
      </c>
      <c r="D16" s="273" t="s">
        <v>442</v>
      </c>
      <c r="E16" s="9"/>
      <c r="F16" s="14"/>
      <c r="G16" s="35"/>
      <c r="H16" s="35"/>
      <c r="I16" s="35"/>
      <c r="J16" s="35"/>
      <c r="K16" s="35"/>
      <c r="L16" s="35"/>
      <c r="M16" s="35"/>
      <c r="N16" s="75"/>
    </row>
    <row r="17" spans="1:16" ht="19.5" customHeight="1" x14ac:dyDescent="0.2">
      <c r="A17" s="92">
        <v>13</v>
      </c>
      <c r="B17" s="234">
        <v>9032</v>
      </c>
      <c r="C17" s="272" t="s">
        <v>439</v>
      </c>
      <c r="D17" s="273" t="s">
        <v>440</v>
      </c>
      <c r="E17" s="9"/>
      <c r="F17" s="14"/>
      <c r="G17" s="35"/>
      <c r="H17" s="35"/>
      <c r="I17" s="35"/>
      <c r="J17" s="35"/>
      <c r="K17" s="35"/>
      <c r="L17" s="35"/>
      <c r="M17" s="35"/>
      <c r="N17" s="75"/>
    </row>
    <row r="18" spans="1:16" ht="19.5" customHeight="1" x14ac:dyDescent="0.2">
      <c r="A18" s="92">
        <v>14</v>
      </c>
      <c r="B18" s="234">
        <v>9037</v>
      </c>
      <c r="C18" s="272" t="s">
        <v>427</v>
      </c>
      <c r="D18" s="273" t="s">
        <v>428</v>
      </c>
      <c r="E18" s="9"/>
      <c r="F18" s="14"/>
      <c r="G18" s="35"/>
      <c r="H18" s="35"/>
      <c r="I18" s="35"/>
      <c r="J18" s="35"/>
      <c r="K18" s="35"/>
      <c r="L18" s="35"/>
      <c r="M18" s="35"/>
      <c r="N18" s="75"/>
    </row>
    <row r="19" spans="1:16" ht="19.5" customHeight="1" x14ac:dyDescent="0.2">
      <c r="A19" s="92">
        <v>15</v>
      </c>
      <c r="B19" s="234">
        <v>9038</v>
      </c>
      <c r="C19" s="272" t="s">
        <v>425</v>
      </c>
      <c r="D19" s="273" t="s">
        <v>426</v>
      </c>
      <c r="E19" s="9"/>
      <c r="F19" s="14"/>
      <c r="G19" s="35"/>
      <c r="H19" s="35"/>
      <c r="I19" s="35"/>
      <c r="J19" s="35"/>
      <c r="K19" s="35"/>
      <c r="L19" s="35"/>
      <c r="M19" s="35"/>
      <c r="N19" s="35"/>
    </row>
    <row r="20" spans="1:16" ht="19.5" customHeight="1" x14ac:dyDescent="0.2">
      <c r="A20" s="92">
        <v>16</v>
      </c>
      <c r="B20" s="234">
        <v>8125</v>
      </c>
      <c r="C20" s="272" t="s">
        <v>401</v>
      </c>
      <c r="D20" s="273" t="s">
        <v>402</v>
      </c>
      <c r="E20" s="9"/>
      <c r="F20" s="14"/>
      <c r="G20" s="35"/>
      <c r="H20" s="35"/>
      <c r="I20" s="35"/>
      <c r="J20" s="35"/>
      <c r="K20" s="35"/>
      <c r="L20" s="35"/>
      <c r="M20" s="35"/>
      <c r="N20" s="35"/>
    </row>
    <row r="21" spans="1:16" ht="19.5" customHeight="1" x14ac:dyDescent="0.2">
      <c r="A21" s="92">
        <v>17</v>
      </c>
      <c r="B21" s="234">
        <v>8135</v>
      </c>
      <c r="C21" s="272" t="s">
        <v>405</v>
      </c>
      <c r="D21" s="273" t="s">
        <v>406</v>
      </c>
      <c r="E21" s="9"/>
      <c r="F21" s="14"/>
      <c r="G21" s="35"/>
      <c r="H21" s="35"/>
      <c r="I21" s="35"/>
      <c r="J21" s="35"/>
      <c r="K21" s="35"/>
      <c r="L21" s="35"/>
      <c r="M21" s="35"/>
      <c r="N21" s="35"/>
    </row>
    <row r="22" spans="1:16" ht="19.5" customHeight="1" x14ac:dyDescent="0.2">
      <c r="A22" s="92">
        <v>18</v>
      </c>
      <c r="B22" s="234">
        <v>8152</v>
      </c>
      <c r="C22" s="272" t="s">
        <v>413</v>
      </c>
      <c r="D22" s="273" t="s">
        <v>414</v>
      </c>
      <c r="E22" s="9"/>
      <c r="F22" s="14"/>
      <c r="G22" s="35"/>
      <c r="H22" s="35"/>
      <c r="I22" s="35"/>
      <c r="J22" s="35"/>
      <c r="K22" s="35"/>
      <c r="L22" s="35"/>
      <c r="M22" s="35"/>
      <c r="N22" s="35"/>
      <c r="O22" s="38"/>
      <c r="P22" s="86"/>
    </row>
    <row r="23" spans="1:16" ht="19.5" customHeight="1" x14ac:dyDescent="0.2">
      <c r="A23" s="92">
        <v>19</v>
      </c>
      <c r="B23" s="234">
        <v>9064</v>
      </c>
      <c r="C23" s="272" t="s">
        <v>378</v>
      </c>
      <c r="D23" s="273" t="s">
        <v>379</v>
      </c>
      <c r="E23" s="9"/>
      <c r="F23" s="14"/>
      <c r="G23" s="35"/>
      <c r="H23" s="35"/>
      <c r="I23" s="35"/>
      <c r="J23" s="35"/>
      <c r="K23" s="35"/>
      <c r="L23" s="35"/>
      <c r="M23" s="35"/>
      <c r="N23" s="35"/>
    </row>
    <row r="24" spans="1:16" ht="19.5" customHeight="1" x14ac:dyDescent="0.2">
      <c r="A24" s="92">
        <v>20</v>
      </c>
      <c r="B24" s="234">
        <v>9068</v>
      </c>
      <c r="C24" s="272" t="s">
        <v>274</v>
      </c>
      <c r="D24" s="273" t="s">
        <v>438</v>
      </c>
      <c r="E24" s="9"/>
      <c r="F24" s="14"/>
      <c r="G24" s="35"/>
      <c r="H24" s="35"/>
      <c r="I24" s="35"/>
      <c r="J24" s="35"/>
      <c r="K24" s="35"/>
      <c r="L24" s="35"/>
      <c r="M24" s="35"/>
      <c r="N24" s="35"/>
    </row>
    <row r="25" spans="1:16" ht="19.5" customHeight="1" x14ac:dyDescent="0.2">
      <c r="A25" s="295">
        <v>21</v>
      </c>
      <c r="B25" s="234">
        <v>8174</v>
      </c>
      <c r="C25" s="272" t="s">
        <v>417</v>
      </c>
      <c r="D25" s="273" t="s">
        <v>418</v>
      </c>
      <c r="E25" s="9"/>
      <c r="F25" s="14"/>
      <c r="G25" s="35"/>
      <c r="H25" s="35"/>
      <c r="I25" s="35"/>
      <c r="J25" s="35"/>
      <c r="K25" s="35"/>
      <c r="L25" s="35"/>
      <c r="M25" s="35"/>
      <c r="N25" s="35"/>
      <c r="O25" s="38"/>
    </row>
    <row r="26" spans="1:16" ht="19.5" customHeight="1" x14ac:dyDescent="0.2">
      <c r="A26" s="92">
        <v>22</v>
      </c>
      <c r="B26" s="278">
        <v>8109</v>
      </c>
      <c r="C26" s="279" t="s">
        <v>622</v>
      </c>
      <c r="D26" s="280" t="s">
        <v>623</v>
      </c>
      <c r="E26" s="26"/>
      <c r="F26" s="27"/>
      <c r="G26" s="37"/>
      <c r="H26" s="37"/>
      <c r="I26" s="37"/>
      <c r="J26" s="37"/>
      <c r="K26" s="37"/>
      <c r="L26" s="37"/>
      <c r="M26" s="37"/>
      <c r="N26" s="37"/>
      <c r="O26" s="38"/>
    </row>
    <row r="27" spans="1:16" ht="19.5" customHeight="1" x14ac:dyDescent="0.2">
      <c r="C27" s="31"/>
    </row>
    <row r="28" spans="1:16" ht="19.5" customHeight="1" x14ac:dyDescent="0.2">
      <c r="C28" s="275"/>
    </row>
  </sheetData>
  <sortState ref="B6:D35">
    <sortCondition ref="B5"/>
  </sortState>
  <mergeCells count="1">
    <mergeCell ref="C4:D4"/>
  </mergeCells>
  <printOptions horizontalCentered="1"/>
  <pageMargins left="0.23622047244094491" right="0.23622047244094491" top="0.35433070866141736" bottom="0.15748031496062992" header="0.31496062992125984" footer="0.15748031496062992"/>
  <pageSetup paperSize="9" scale="90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53"/>
  <sheetViews>
    <sheetView view="pageBreakPreview" zoomScaleSheetLayoutView="100" workbookViewId="0">
      <selection activeCell="K12" sqref="K12"/>
    </sheetView>
  </sheetViews>
  <sheetFormatPr defaultRowHeight="19.5" customHeight="1" x14ac:dyDescent="0.2"/>
  <cols>
    <col min="1" max="1" width="4.875" style="29" customWidth="1"/>
    <col min="2" max="2" width="10.5" style="29" customWidth="1"/>
    <col min="3" max="3" width="20.125" style="29" customWidth="1"/>
    <col min="4" max="4" width="17.25" style="29" customWidth="1"/>
    <col min="5" max="6" width="4.75" style="29" customWidth="1"/>
    <col min="7" max="14" width="4.75" style="34" customWidth="1"/>
    <col min="15" max="16384" width="9" style="34"/>
  </cols>
  <sheetData>
    <row r="1" spans="1:15" s="29" customFormat="1" ht="26.25" customHeight="1" x14ac:dyDescent="0.2">
      <c r="A1" s="16" t="s">
        <v>669</v>
      </c>
      <c r="B1" s="28"/>
      <c r="C1" s="28"/>
      <c r="D1" s="28" t="s">
        <v>31</v>
      </c>
      <c r="I1" s="29" t="s">
        <v>8</v>
      </c>
      <c r="M1" s="30">
        <v>36</v>
      </c>
      <c r="N1" s="29" t="s">
        <v>9</v>
      </c>
      <c r="O1" s="16"/>
    </row>
    <row r="2" spans="1:15" s="29" customFormat="1" ht="19.5" customHeight="1" x14ac:dyDescent="0.2">
      <c r="A2" s="28" t="s">
        <v>666</v>
      </c>
      <c r="B2" s="28"/>
      <c r="C2" s="28"/>
      <c r="D2" s="28"/>
      <c r="I2" s="29" t="s">
        <v>10</v>
      </c>
      <c r="M2" s="30">
        <v>19</v>
      </c>
      <c r="N2" s="29" t="s">
        <v>9</v>
      </c>
      <c r="O2" s="16"/>
    </row>
    <row r="3" spans="1:15" s="29" customFormat="1" ht="19.5" customHeight="1" x14ac:dyDescent="0.2">
      <c r="A3" s="28" t="s">
        <v>594</v>
      </c>
      <c r="B3" s="28"/>
      <c r="C3" s="28"/>
      <c r="D3" s="28"/>
      <c r="I3" s="29" t="s">
        <v>11</v>
      </c>
      <c r="M3" s="30">
        <v>17</v>
      </c>
      <c r="N3" s="29" t="s">
        <v>9</v>
      </c>
      <c r="O3" s="31"/>
    </row>
    <row r="4" spans="1:15" s="29" customFormat="1" ht="21.95" customHeight="1" x14ac:dyDescent="0.2">
      <c r="A4" s="108" t="s">
        <v>12</v>
      </c>
      <c r="B4" s="108" t="s">
        <v>13</v>
      </c>
      <c r="C4" s="330" t="s">
        <v>0</v>
      </c>
      <c r="D4" s="330"/>
      <c r="E4" s="32"/>
      <c r="F4" s="32"/>
      <c r="G4" s="32"/>
      <c r="H4" s="32"/>
      <c r="I4" s="32"/>
      <c r="J4" s="32"/>
      <c r="K4" s="32"/>
      <c r="L4" s="32"/>
      <c r="M4" s="32"/>
      <c r="N4" s="32"/>
      <c r="O4" s="31"/>
    </row>
    <row r="5" spans="1:15" s="29" customFormat="1" ht="21.95" customHeight="1" x14ac:dyDescent="0.55000000000000004">
      <c r="A5" s="111">
        <v>1</v>
      </c>
      <c r="B5" s="216">
        <v>8011</v>
      </c>
      <c r="C5" s="272" t="s">
        <v>449</v>
      </c>
      <c r="D5" s="273" t="s">
        <v>450</v>
      </c>
      <c r="E5" s="82"/>
      <c r="F5" s="103"/>
      <c r="G5" s="82"/>
      <c r="H5" s="102"/>
      <c r="I5" s="82"/>
      <c r="J5" s="102"/>
      <c r="K5" s="102"/>
      <c r="L5" s="102"/>
      <c r="M5" s="102"/>
      <c r="N5" s="102"/>
      <c r="O5" s="31"/>
    </row>
    <row r="6" spans="1:15" s="29" customFormat="1" ht="21.95" customHeight="1" x14ac:dyDescent="0.55000000000000004">
      <c r="A6" s="92">
        <v>2</v>
      </c>
      <c r="B6" s="216">
        <v>8013</v>
      </c>
      <c r="C6" s="272" t="s">
        <v>292</v>
      </c>
      <c r="D6" s="273" t="s">
        <v>453</v>
      </c>
      <c r="E6" s="102"/>
      <c r="F6" s="39"/>
      <c r="G6" s="102"/>
      <c r="H6" s="105"/>
      <c r="I6" s="102"/>
      <c r="J6" s="105"/>
      <c r="K6" s="105"/>
      <c r="L6" s="105"/>
      <c r="M6" s="105"/>
      <c r="N6" s="39"/>
      <c r="O6" s="31"/>
    </row>
    <row r="7" spans="1:15" s="29" customFormat="1" ht="21.95" customHeight="1" x14ac:dyDescent="0.55000000000000004">
      <c r="A7" s="111">
        <v>3</v>
      </c>
      <c r="B7" s="216">
        <v>8021</v>
      </c>
      <c r="C7" s="272" t="s">
        <v>459</v>
      </c>
      <c r="D7" s="273" t="s">
        <v>460</v>
      </c>
      <c r="E7" s="39"/>
      <c r="F7" s="106"/>
      <c r="G7" s="39"/>
      <c r="H7" s="39"/>
      <c r="I7" s="39"/>
      <c r="J7" s="39"/>
      <c r="K7" s="39"/>
      <c r="L7" s="39"/>
      <c r="M7" s="105"/>
      <c r="N7" s="102"/>
      <c r="O7" s="31"/>
    </row>
    <row r="8" spans="1:15" s="29" customFormat="1" ht="21.95" customHeight="1" x14ac:dyDescent="0.55000000000000004">
      <c r="A8" s="250">
        <v>4</v>
      </c>
      <c r="B8" s="216">
        <v>9022</v>
      </c>
      <c r="C8" s="272" t="s">
        <v>529</v>
      </c>
      <c r="D8" s="273" t="s">
        <v>530</v>
      </c>
      <c r="E8" s="39"/>
      <c r="F8" s="106"/>
      <c r="G8" s="102"/>
      <c r="H8" s="39"/>
      <c r="I8" s="39"/>
      <c r="J8" s="102"/>
      <c r="K8" s="102"/>
      <c r="L8" s="102"/>
      <c r="M8" s="105"/>
      <c r="N8" s="105"/>
      <c r="O8" s="104"/>
    </row>
    <row r="9" spans="1:15" s="29" customFormat="1" ht="21.95" customHeight="1" x14ac:dyDescent="0.55000000000000004">
      <c r="A9" s="111">
        <v>5</v>
      </c>
      <c r="B9" s="216">
        <v>9024</v>
      </c>
      <c r="C9" s="272" t="s">
        <v>525</v>
      </c>
      <c r="D9" s="273" t="s">
        <v>526</v>
      </c>
      <c r="E9" s="39"/>
      <c r="F9" s="103"/>
      <c r="G9" s="39"/>
      <c r="H9" s="39"/>
      <c r="I9" s="102"/>
      <c r="J9" s="39"/>
      <c r="K9" s="105"/>
      <c r="L9" s="105"/>
      <c r="M9" s="105"/>
      <c r="N9" s="105"/>
      <c r="O9" s="104"/>
    </row>
    <row r="10" spans="1:15" s="29" customFormat="1" ht="21.95" customHeight="1" x14ac:dyDescent="0.55000000000000004">
      <c r="A10" s="92">
        <v>6</v>
      </c>
      <c r="B10" s="216">
        <v>9025</v>
      </c>
      <c r="C10" s="272" t="s">
        <v>129</v>
      </c>
      <c r="D10" s="273" t="s">
        <v>130</v>
      </c>
      <c r="E10" s="39"/>
      <c r="F10" s="39"/>
      <c r="G10" s="106"/>
      <c r="H10" s="102"/>
      <c r="I10" s="39"/>
      <c r="J10" s="102"/>
      <c r="K10" s="39"/>
      <c r="L10" s="39"/>
      <c r="M10" s="39"/>
      <c r="N10" s="39"/>
      <c r="O10" s="104"/>
    </row>
    <row r="11" spans="1:15" s="29" customFormat="1" ht="21.95" customHeight="1" x14ac:dyDescent="0.55000000000000004">
      <c r="A11" s="111">
        <v>7</v>
      </c>
      <c r="B11" s="216">
        <v>9026</v>
      </c>
      <c r="C11" s="272" t="s">
        <v>18</v>
      </c>
      <c r="D11" s="273" t="s">
        <v>543</v>
      </c>
      <c r="E11" s="39"/>
      <c r="F11" s="39"/>
      <c r="G11" s="102"/>
      <c r="H11" s="105"/>
      <c r="I11" s="102"/>
      <c r="J11" s="39"/>
      <c r="K11" s="39"/>
      <c r="L11" s="39"/>
      <c r="M11" s="102"/>
      <c r="N11" s="102"/>
      <c r="O11" s="104"/>
    </row>
    <row r="12" spans="1:15" ht="21.95" customHeight="1" x14ac:dyDescent="0.55000000000000004">
      <c r="A12" s="250">
        <v>8</v>
      </c>
      <c r="B12" s="216">
        <v>9027</v>
      </c>
      <c r="C12" s="272" t="s">
        <v>536</v>
      </c>
      <c r="D12" s="273" t="s">
        <v>537</v>
      </c>
      <c r="E12" s="43"/>
      <c r="F12" s="10"/>
      <c r="G12" s="35"/>
      <c r="H12" s="35"/>
      <c r="I12" s="35"/>
      <c r="J12" s="45"/>
      <c r="K12" s="45"/>
      <c r="L12" s="45"/>
      <c r="M12" s="35"/>
      <c r="N12" s="35"/>
    </row>
    <row r="13" spans="1:15" ht="21.95" customHeight="1" x14ac:dyDescent="0.55000000000000004">
      <c r="A13" s="111">
        <v>9</v>
      </c>
      <c r="B13" s="216">
        <v>9028</v>
      </c>
      <c r="C13" s="272" t="s">
        <v>544</v>
      </c>
      <c r="D13" s="273" t="s">
        <v>545</v>
      </c>
      <c r="E13" s="9"/>
      <c r="F13" s="14"/>
      <c r="G13" s="35"/>
      <c r="H13" s="35"/>
      <c r="I13" s="35"/>
      <c r="J13" s="35"/>
      <c r="K13" s="35"/>
      <c r="L13" s="35"/>
      <c r="M13" s="35"/>
      <c r="N13" s="35"/>
      <c r="O13" s="41"/>
    </row>
    <row r="14" spans="1:15" ht="21.95" customHeight="1" x14ac:dyDescent="0.55000000000000004">
      <c r="A14" s="92">
        <v>10</v>
      </c>
      <c r="B14" s="216">
        <v>8071</v>
      </c>
      <c r="C14" s="272" t="s">
        <v>559</v>
      </c>
      <c r="D14" s="273" t="s">
        <v>468</v>
      </c>
      <c r="E14" s="9"/>
      <c r="F14" s="14"/>
      <c r="G14" s="35"/>
      <c r="H14" s="35"/>
      <c r="I14" s="35"/>
      <c r="J14" s="35"/>
      <c r="K14" s="35"/>
      <c r="L14" s="35"/>
      <c r="M14" s="35"/>
      <c r="N14" s="35"/>
      <c r="O14" s="38"/>
    </row>
    <row r="15" spans="1:15" ht="21.95" customHeight="1" x14ac:dyDescent="0.55000000000000004">
      <c r="A15" s="111">
        <v>11</v>
      </c>
      <c r="B15" s="216">
        <v>8072</v>
      </c>
      <c r="C15" s="272" t="s">
        <v>560</v>
      </c>
      <c r="D15" s="273" t="s">
        <v>472</v>
      </c>
      <c r="E15" s="9"/>
      <c r="F15" s="14"/>
      <c r="G15" s="35"/>
      <c r="H15" s="35"/>
      <c r="I15" s="35"/>
      <c r="J15" s="35"/>
      <c r="K15" s="35"/>
      <c r="L15" s="35"/>
      <c r="M15" s="35"/>
      <c r="N15" s="35"/>
    </row>
    <row r="16" spans="1:15" ht="21.95" customHeight="1" x14ac:dyDescent="0.55000000000000004">
      <c r="A16" s="250">
        <v>12</v>
      </c>
      <c r="B16" s="242">
        <v>8016</v>
      </c>
      <c r="C16" s="260" t="s">
        <v>606</v>
      </c>
      <c r="D16" s="261" t="s">
        <v>2</v>
      </c>
      <c r="E16" s="9"/>
      <c r="F16" s="14"/>
      <c r="G16" s="35"/>
      <c r="H16" s="35"/>
      <c r="I16" s="35"/>
      <c r="J16" s="35"/>
      <c r="K16" s="35"/>
      <c r="L16" s="35"/>
      <c r="M16" s="35"/>
      <c r="N16" s="35"/>
      <c r="O16" s="41" t="s">
        <v>602</v>
      </c>
    </row>
    <row r="17" spans="1:15" ht="19.5" customHeight="1" x14ac:dyDescent="0.55000000000000004">
      <c r="A17" s="92">
        <v>13</v>
      </c>
      <c r="B17" s="242">
        <v>8062</v>
      </c>
      <c r="C17" s="247" t="s">
        <v>624</v>
      </c>
      <c r="D17" s="248" t="s">
        <v>625</v>
      </c>
      <c r="E17" s="9"/>
      <c r="F17" s="14"/>
      <c r="G17" s="35"/>
      <c r="H17" s="35"/>
      <c r="I17" s="35"/>
      <c r="J17" s="35"/>
      <c r="K17" s="35"/>
      <c r="L17" s="35"/>
      <c r="M17" s="35"/>
      <c r="N17" s="35"/>
      <c r="O17" s="41" t="s">
        <v>602</v>
      </c>
    </row>
    <row r="18" spans="1:15" ht="19.5" customHeight="1" x14ac:dyDescent="0.55000000000000004">
      <c r="A18" s="111">
        <v>14</v>
      </c>
      <c r="B18" s="242">
        <v>8066</v>
      </c>
      <c r="C18" s="247" t="s">
        <v>626</v>
      </c>
      <c r="D18" s="248" t="s">
        <v>627</v>
      </c>
      <c r="E18" s="9"/>
      <c r="F18" s="14"/>
      <c r="G18" s="35"/>
      <c r="H18" s="35"/>
      <c r="I18" s="35"/>
      <c r="J18" s="35"/>
      <c r="K18" s="35"/>
      <c r="L18" s="35"/>
      <c r="M18" s="35"/>
      <c r="N18" s="35"/>
      <c r="O18" s="41"/>
    </row>
    <row r="19" spans="1:15" ht="19.5" customHeight="1" x14ac:dyDescent="0.55000000000000004">
      <c r="A19" s="250">
        <v>15</v>
      </c>
      <c r="B19" s="242">
        <v>8058</v>
      </c>
      <c r="C19" s="247" t="s">
        <v>628</v>
      </c>
      <c r="D19" s="248" t="s">
        <v>629</v>
      </c>
      <c r="E19" s="9"/>
      <c r="F19" s="14"/>
      <c r="G19" s="35"/>
      <c r="H19" s="35"/>
      <c r="I19" s="35"/>
      <c r="J19" s="35"/>
      <c r="K19" s="35"/>
      <c r="L19" s="35"/>
      <c r="M19" s="35"/>
      <c r="N19" s="35"/>
      <c r="O19" s="41"/>
    </row>
    <row r="20" spans="1:15" ht="19.5" customHeight="1" x14ac:dyDescent="0.55000000000000004">
      <c r="A20" s="92">
        <v>16</v>
      </c>
      <c r="B20" s="242">
        <v>8073</v>
      </c>
      <c r="C20" s="247" t="s">
        <v>630</v>
      </c>
      <c r="D20" s="248" t="s">
        <v>631</v>
      </c>
      <c r="E20" s="9"/>
      <c r="F20" s="14"/>
      <c r="G20" s="35"/>
      <c r="H20" s="35"/>
      <c r="I20" s="35"/>
      <c r="J20" s="35"/>
      <c r="K20" s="35"/>
      <c r="L20" s="35"/>
      <c r="M20" s="35"/>
      <c r="N20" s="35"/>
    </row>
    <row r="21" spans="1:15" ht="19.5" customHeight="1" x14ac:dyDescent="0.55000000000000004">
      <c r="A21" s="111">
        <v>17</v>
      </c>
      <c r="B21" s="249">
        <v>8067</v>
      </c>
      <c r="C21" s="276" t="s">
        <v>632</v>
      </c>
      <c r="D21" s="248" t="s">
        <v>633</v>
      </c>
      <c r="E21" s="9"/>
      <c r="F21" s="14"/>
      <c r="G21" s="35"/>
      <c r="H21" s="35"/>
      <c r="I21" s="35"/>
      <c r="J21" s="35"/>
      <c r="K21" s="35"/>
      <c r="L21" s="35"/>
      <c r="M21" s="35"/>
      <c r="N21" s="35"/>
    </row>
    <row r="22" spans="1:15" ht="19.5" customHeight="1" x14ac:dyDescent="0.55000000000000004">
      <c r="A22" s="250">
        <v>18</v>
      </c>
      <c r="B22" s="216">
        <v>8078</v>
      </c>
      <c r="C22" s="235" t="s">
        <v>561</v>
      </c>
      <c r="D22" s="236" t="s">
        <v>15</v>
      </c>
      <c r="E22" s="46"/>
      <c r="F22" s="47"/>
      <c r="G22" s="40"/>
      <c r="H22" s="40"/>
      <c r="I22" s="40"/>
      <c r="J22" s="35"/>
      <c r="K22" s="40"/>
      <c r="L22" s="40"/>
      <c r="M22" s="40"/>
      <c r="N22" s="40"/>
    </row>
    <row r="23" spans="1:15" ht="19.5" customHeight="1" x14ac:dyDescent="0.55000000000000004">
      <c r="A23" s="92">
        <v>19</v>
      </c>
      <c r="B23" s="216">
        <v>8043</v>
      </c>
      <c r="C23" s="235" t="s">
        <v>645</v>
      </c>
      <c r="D23" s="236" t="s">
        <v>646</v>
      </c>
      <c r="E23" s="46"/>
      <c r="F23" s="47"/>
      <c r="G23" s="40"/>
      <c r="H23" s="40"/>
      <c r="I23" s="40"/>
      <c r="J23" s="35"/>
      <c r="K23" s="40"/>
      <c r="L23" s="40"/>
      <c r="M23" s="40"/>
      <c r="N23" s="40"/>
    </row>
    <row r="24" spans="1:15" ht="21.95" customHeight="1" x14ac:dyDescent="0.55000000000000004">
      <c r="A24" s="111">
        <v>20</v>
      </c>
      <c r="B24" s="216">
        <v>8083</v>
      </c>
      <c r="C24" s="235" t="s">
        <v>478</v>
      </c>
      <c r="D24" s="236" t="s">
        <v>479</v>
      </c>
      <c r="E24" s="9"/>
      <c r="F24" s="14"/>
      <c r="G24" s="35"/>
      <c r="H24" s="35"/>
      <c r="I24" s="35"/>
      <c r="J24" s="35"/>
      <c r="K24" s="35"/>
      <c r="L24" s="35"/>
      <c r="M24" s="35"/>
      <c r="N24" s="35"/>
    </row>
    <row r="25" spans="1:15" ht="21.95" customHeight="1" x14ac:dyDescent="0.55000000000000004">
      <c r="A25" s="250">
        <v>21</v>
      </c>
      <c r="B25" s="216">
        <v>8087</v>
      </c>
      <c r="C25" s="235" t="s">
        <v>548</v>
      </c>
      <c r="D25" s="236" t="s">
        <v>483</v>
      </c>
      <c r="E25" s="9"/>
      <c r="F25" s="14"/>
      <c r="G25" s="35"/>
      <c r="H25" s="35"/>
      <c r="I25" s="35"/>
      <c r="J25" s="35"/>
      <c r="K25" s="35"/>
      <c r="L25" s="35"/>
      <c r="M25" s="35"/>
      <c r="N25" s="35"/>
    </row>
    <row r="26" spans="1:15" ht="21.95" customHeight="1" x14ac:dyDescent="0.55000000000000004">
      <c r="A26" s="92">
        <v>22</v>
      </c>
      <c r="B26" s="216">
        <v>8089</v>
      </c>
      <c r="C26" s="235" t="s">
        <v>647</v>
      </c>
      <c r="D26" s="236" t="s">
        <v>583</v>
      </c>
      <c r="E26" s="43"/>
      <c r="F26" s="44"/>
      <c r="G26" s="45"/>
      <c r="H26" s="45"/>
      <c r="I26" s="45"/>
      <c r="J26" s="45"/>
      <c r="K26" s="45"/>
      <c r="L26" s="45"/>
      <c r="M26" s="45"/>
      <c r="N26" s="45"/>
    </row>
    <row r="27" spans="1:15" ht="21.95" customHeight="1" x14ac:dyDescent="0.55000000000000004">
      <c r="A27" s="111">
        <v>23</v>
      </c>
      <c r="B27" s="216">
        <v>8093</v>
      </c>
      <c r="C27" s="235" t="s">
        <v>490</v>
      </c>
      <c r="D27" s="236" t="s">
        <v>491</v>
      </c>
      <c r="E27" s="43"/>
      <c r="F27" s="44"/>
      <c r="G27" s="45"/>
      <c r="H27" s="45"/>
      <c r="I27" s="45"/>
      <c r="J27" s="45"/>
      <c r="K27" s="45"/>
      <c r="L27" s="45"/>
      <c r="M27" s="45"/>
      <c r="N27" s="45"/>
    </row>
    <row r="28" spans="1:15" ht="21.95" customHeight="1" x14ac:dyDescent="0.55000000000000004">
      <c r="A28" s="250">
        <v>24</v>
      </c>
      <c r="B28" s="216">
        <v>8105</v>
      </c>
      <c r="C28" s="235" t="s">
        <v>494</v>
      </c>
      <c r="D28" s="236" t="s">
        <v>495</v>
      </c>
      <c r="E28" s="9"/>
      <c r="F28" s="14"/>
      <c r="G28" s="35"/>
      <c r="H28" s="35"/>
      <c r="I28" s="35"/>
      <c r="J28" s="35"/>
      <c r="K28" s="35"/>
      <c r="L28" s="35"/>
      <c r="M28" s="35"/>
      <c r="N28" s="35"/>
    </row>
    <row r="29" spans="1:15" ht="21.95" customHeight="1" x14ac:dyDescent="0.55000000000000004">
      <c r="A29" s="92">
        <v>25</v>
      </c>
      <c r="B29" s="216">
        <v>7830</v>
      </c>
      <c r="C29" s="235" t="s">
        <v>446</v>
      </c>
      <c r="D29" s="236" t="s">
        <v>84</v>
      </c>
      <c r="E29" s="9"/>
      <c r="F29" s="14"/>
      <c r="G29" s="35"/>
      <c r="H29" s="35"/>
      <c r="I29" s="35"/>
      <c r="J29" s="35"/>
      <c r="K29" s="35"/>
      <c r="L29" s="35"/>
      <c r="M29" s="35"/>
      <c r="N29" s="35"/>
      <c r="O29" s="101"/>
    </row>
    <row r="30" spans="1:15" ht="21.95" customHeight="1" x14ac:dyDescent="0.55000000000000004">
      <c r="A30" s="111">
        <v>26</v>
      </c>
      <c r="B30" s="216">
        <v>8034</v>
      </c>
      <c r="C30" s="235" t="s">
        <v>547</v>
      </c>
      <c r="D30" s="236" t="s">
        <v>464</v>
      </c>
      <c r="E30" s="9"/>
      <c r="F30" s="14"/>
      <c r="G30" s="35"/>
      <c r="H30" s="35"/>
      <c r="I30" s="35"/>
      <c r="J30" s="35"/>
      <c r="K30" s="35"/>
      <c r="L30" s="35"/>
      <c r="M30" s="35"/>
      <c r="N30" s="35"/>
      <c r="O30" s="41"/>
    </row>
    <row r="31" spans="1:15" ht="21.95" customHeight="1" x14ac:dyDescent="0.55000000000000004">
      <c r="A31" s="250">
        <v>27</v>
      </c>
      <c r="B31" s="216">
        <v>9049</v>
      </c>
      <c r="C31" s="235" t="s">
        <v>573</v>
      </c>
      <c r="D31" s="248" t="s">
        <v>603</v>
      </c>
      <c r="E31" s="9"/>
      <c r="F31" s="14"/>
      <c r="G31" s="35"/>
      <c r="H31" s="35"/>
      <c r="I31" s="35"/>
      <c r="J31" s="35"/>
      <c r="K31" s="35"/>
      <c r="L31" s="35"/>
      <c r="M31" s="35"/>
      <c r="N31" s="35"/>
      <c r="O31" s="101"/>
    </row>
    <row r="32" spans="1:15" ht="21.95" customHeight="1" x14ac:dyDescent="0.55000000000000004">
      <c r="A32" s="92">
        <v>28</v>
      </c>
      <c r="B32" s="216">
        <v>8237</v>
      </c>
      <c r="C32" s="235" t="s">
        <v>518</v>
      </c>
      <c r="D32" s="236" t="s">
        <v>141</v>
      </c>
      <c r="E32" s="9"/>
      <c r="F32" s="14"/>
      <c r="G32" s="35"/>
      <c r="H32" s="35"/>
      <c r="I32" s="35"/>
      <c r="J32" s="35"/>
      <c r="K32" s="35"/>
      <c r="L32" s="35"/>
      <c r="M32" s="35"/>
      <c r="N32" s="35"/>
    </row>
    <row r="33" spans="1:16" ht="21.95" customHeight="1" x14ac:dyDescent="0.55000000000000004">
      <c r="A33" s="111">
        <v>29</v>
      </c>
      <c r="B33" s="216">
        <v>9057</v>
      </c>
      <c r="C33" s="235" t="s">
        <v>571</v>
      </c>
      <c r="D33" s="236" t="s">
        <v>572</v>
      </c>
      <c r="E33" s="9"/>
      <c r="F33" s="14"/>
      <c r="G33" s="35"/>
      <c r="H33" s="35"/>
      <c r="I33" s="35"/>
      <c r="J33" s="35"/>
      <c r="K33" s="35"/>
      <c r="L33" s="35"/>
      <c r="M33" s="35"/>
      <c r="N33" s="35"/>
      <c r="O33" s="38"/>
      <c r="P33" s="81"/>
    </row>
    <row r="34" spans="1:16" ht="21.95" customHeight="1" x14ac:dyDescent="0.55000000000000004">
      <c r="A34" s="250">
        <v>30</v>
      </c>
      <c r="B34" s="216">
        <v>8161</v>
      </c>
      <c r="C34" s="235" t="s">
        <v>506</v>
      </c>
      <c r="D34" s="236" t="s">
        <v>507</v>
      </c>
      <c r="E34" s="9"/>
      <c r="F34" s="14"/>
      <c r="G34" s="35"/>
      <c r="H34" s="35"/>
      <c r="I34" s="35"/>
      <c r="J34" s="35"/>
      <c r="K34" s="35"/>
      <c r="L34" s="35"/>
      <c r="M34" s="35"/>
      <c r="N34" s="35"/>
      <c r="O34" s="38"/>
    </row>
    <row r="35" spans="1:16" ht="21.95" customHeight="1" x14ac:dyDescent="0.55000000000000004">
      <c r="A35" s="92">
        <v>31</v>
      </c>
      <c r="B35" s="216">
        <v>8165</v>
      </c>
      <c r="C35" s="235" t="s">
        <v>510</v>
      </c>
      <c r="D35" s="236" t="s">
        <v>511</v>
      </c>
      <c r="E35" s="9"/>
      <c r="F35" s="14"/>
      <c r="G35" s="35"/>
      <c r="H35" s="35"/>
      <c r="I35" s="35"/>
      <c r="J35" s="35"/>
      <c r="K35" s="35"/>
      <c r="L35" s="35"/>
      <c r="M35" s="35"/>
      <c r="N35" s="35"/>
      <c r="O35" s="38"/>
    </row>
    <row r="36" spans="1:16" ht="21.95" customHeight="1" x14ac:dyDescent="0.55000000000000004">
      <c r="A36" s="111">
        <v>32</v>
      </c>
      <c r="B36" s="216">
        <v>8173</v>
      </c>
      <c r="C36" s="235" t="s">
        <v>514</v>
      </c>
      <c r="D36" s="236" t="s">
        <v>515</v>
      </c>
      <c r="E36" s="9"/>
      <c r="F36" s="14"/>
      <c r="G36" s="35"/>
      <c r="H36" s="35"/>
      <c r="I36" s="35"/>
      <c r="J36" s="35"/>
      <c r="K36" s="35"/>
      <c r="L36" s="35"/>
      <c r="M36" s="35"/>
      <c r="N36" s="35"/>
    </row>
    <row r="37" spans="1:16" ht="21.95" customHeight="1" x14ac:dyDescent="0.55000000000000004">
      <c r="A37" s="250">
        <v>33</v>
      </c>
      <c r="B37" s="253">
        <v>8094</v>
      </c>
      <c r="C37" s="235" t="s">
        <v>308</v>
      </c>
      <c r="D37" s="277" t="s">
        <v>309</v>
      </c>
      <c r="E37" s="9"/>
      <c r="F37" s="14"/>
      <c r="G37" s="35"/>
      <c r="H37" s="35"/>
      <c r="I37" s="35"/>
      <c r="J37" s="35"/>
      <c r="K37" s="35"/>
      <c r="L37" s="35"/>
      <c r="M37" s="35"/>
      <c r="N37" s="35"/>
    </row>
    <row r="38" spans="1:16" ht="19.5" customHeight="1" x14ac:dyDescent="0.55000000000000004">
      <c r="A38" s="92">
        <v>34</v>
      </c>
      <c r="B38" s="216">
        <v>8090</v>
      </c>
      <c r="C38" s="235" t="s">
        <v>389</v>
      </c>
      <c r="D38" s="236" t="s">
        <v>390</v>
      </c>
      <c r="E38" s="9"/>
      <c r="F38" s="14"/>
      <c r="G38" s="35"/>
      <c r="H38" s="35"/>
      <c r="I38" s="35"/>
      <c r="J38" s="35"/>
      <c r="K38" s="35"/>
      <c r="L38" s="35"/>
      <c r="M38" s="35"/>
      <c r="N38" s="35"/>
    </row>
    <row r="39" spans="1:16" ht="19.5" customHeight="1" x14ac:dyDescent="0.55000000000000004">
      <c r="A39" s="111">
        <v>35</v>
      </c>
      <c r="B39" s="216">
        <v>8525</v>
      </c>
      <c r="C39" s="235" t="s">
        <v>553</v>
      </c>
      <c r="D39" s="236" t="s">
        <v>423</v>
      </c>
      <c r="E39" s="9"/>
      <c r="F39" s="14"/>
      <c r="G39" s="35"/>
      <c r="H39" s="35"/>
      <c r="I39" s="35"/>
      <c r="J39" s="35"/>
      <c r="K39" s="35"/>
      <c r="L39" s="35"/>
      <c r="M39" s="35"/>
      <c r="N39" s="75"/>
      <c r="O39" s="100"/>
    </row>
    <row r="40" spans="1:16" ht="19.5" customHeight="1" x14ac:dyDescent="0.55000000000000004">
      <c r="A40" s="250">
        <v>36</v>
      </c>
      <c r="B40" s="281">
        <v>9084</v>
      </c>
      <c r="C40" s="282" t="s">
        <v>604</v>
      </c>
      <c r="D40" s="283" t="s">
        <v>605</v>
      </c>
      <c r="E40" s="284"/>
      <c r="F40" s="27"/>
      <c r="G40" s="37"/>
      <c r="H40" s="37"/>
      <c r="I40" s="37"/>
      <c r="J40" s="37"/>
      <c r="K40" s="37"/>
      <c r="L40" s="37"/>
      <c r="M40" s="37"/>
      <c r="N40" s="285"/>
      <c r="O40" s="100"/>
    </row>
    <row r="53" spans="12:12" ht="19.5" customHeight="1" x14ac:dyDescent="0.2">
      <c r="L53" s="251"/>
    </row>
  </sheetData>
  <sortState ref="B22:D34">
    <sortCondition ref="B22"/>
  </sortState>
  <mergeCells count="1">
    <mergeCell ref="C4:D4"/>
  </mergeCells>
  <printOptions horizontalCentered="1"/>
  <pageMargins left="0.23622047244094491" right="0.23622047244094491" top="0.35433070866141736" bottom="0.15748031496062992" header="0.31496062992125984" footer="0.15748031496062992"/>
  <pageSetup paperSize="9" scale="8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7</vt:i4>
      </vt:variant>
    </vt:vector>
  </HeadingPairs>
  <TitlesOfParts>
    <vt:vector size="19" baseType="lpstr">
      <vt:lpstr>เลขประจำตัว</vt:lpstr>
      <vt:lpstr>เลขประจำตัว (2)</vt:lpstr>
      <vt:lpstr>เลขประจำตัว (3)</vt:lpstr>
      <vt:lpstr>ก้าวใหม่</vt:lpstr>
      <vt:lpstr>ประชุมผู้ปกครอง</vt:lpstr>
      <vt:lpstr>1</vt:lpstr>
      <vt:lpstr>2</vt:lpstr>
      <vt:lpstr>3</vt:lpstr>
      <vt:lpstr>4</vt:lpstr>
      <vt:lpstr>นรที่ไม่มามอบตัว</vt:lpstr>
      <vt:lpstr>ตัดปี 61</vt:lpstr>
      <vt:lpstr>ตัด62</vt:lpstr>
      <vt:lpstr>'1'!Print_Area</vt:lpstr>
      <vt:lpstr>'2'!Print_Area</vt:lpstr>
      <vt:lpstr>'3'!Print_Area</vt:lpstr>
      <vt:lpstr>'4'!Print_Area</vt:lpstr>
      <vt:lpstr>ก้าวใหม่!Print_Area</vt:lpstr>
      <vt:lpstr>'ตัดปี 61'!Print_Area</vt:lpstr>
      <vt:lpstr>ประชุมผู้ปกครอง!Print_Area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VICHAKAN</cp:lastModifiedBy>
  <cp:lastPrinted>2019-06-12T08:52:36Z</cp:lastPrinted>
  <dcterms:created xsi:type="dcterms:W3CDTF">2013-03-01T03:10:24Z</dcterms:created>
  <dcterms:modified xsi:type="dcterms:W3CDTF">2019-06-12T08:52:58Z</dcterms:modified>
</cp:coreProperties>
</file>